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JoleneTan\Downloads\"/>
    </mc:Choice>
  </mc:AlternateContent>
  <xr:revisionPtr revIDLastSave="0" documentId="13_ncr:1_{81F85DA7-AD56-4CB1-82BF-4FACED84F92E}" xr6:coauthVersionLast="47" xr6:coauthVersionMax="47" xr10:uidLastSave="{00000000-0000-0000-0000-000000000000}"/>
  <bookViews>
    <workbookView xWindow="-110" yWindow="-110" windowWidth="19420" windowHeight="10420" tabRatio="914" xr2:uid="{FC0BD211-612B-40BB-BD25-1D177107F4BF}"/>
  </bookViews>
  <sheets>
    <sheet name="PLS READ_Instructions" sheetId="7" r:id="rId1"/>
    <sheet name="TSS Checklist" sheetId="11" r:id="rId2"/>
    <sheet name="1. Project Proposal" sheetId="1" r:id="rId3"/>
    <sheet name="2. Cost &amp; Benefit Analysis" sheetId="4" r:id="rId4"/>
    <sheet name="3a. SummaryOfQuotations" sheetId="5" r:id="rId5"/>
    <sheet name="3b. VendorEvalMatrix" sheetId="6" r:id="rId6"/>
    <sheet name="Annex-KPIsReferenceGuide" sheetId="8" r:id="rId7"/>
    <sheet name="Ref " sheetId="3" state="hidden" r:id="rId8"/>
  </sheets>
  <externalReferences>
    <externalReference r:id="rId9"/>
  </externalReferences>
  <definedNames>
    <definedName name="_Hlk155281202" localSheetId="6">'Annex-KPIsReferenceGuide'!$B$18</definedName>
    <definedName name="ExternalData_1" localSheetId="1" hidden="1">'TSS Checklist'!#REF!</definedName>
    <definedName name="_xlnm.Print_Area" localSheetId="2">'1. Project Proposal'!$A$1:$D$32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4" l="1"/>
  <c r="B28" i="6" l="1"/>
  <c r="L25" i="6"/>
  <c r="I25" i="6"/>
  <c r="F25" i="6"/>
  <c r="L23" i="6"/>
  <c r="I23" i="6"/>
  <c r="I26" i="6" s="1"/>
  <c r="F23" i="6"/>
  <c r="L20" i="6"/>
  <c r="I20" i="6"/>
  <c r="F20" i="6"/>
  <c r="L18" i="6"/>
  <c r="I18" i="6"/>
  <c r="F18" i="6"/>
  <c r="L16" i="6"/>
  <c r="I16" i="6"/>
  <c r="F16" i="6"/>
  <c r="L10" i="6"/>
  <c r="I10" i="6"/>
  <c r="F10" i="6"/>
  <c r="L9" i="6"/>
  <c r="I9" i="6"/>
  <c r="F9" i="6"/>
  <c r="L8" i="6"/>
  <c r="I8" i="6"/>
  <c r="F8" i="6"/>
  <c r="D6" i="6"/>
  <c r="B6" i="6"/>
  <c r="D5" i="6"/>
  <c r="B5" i="6"/>
  <c r="C47" i="4"/>
  <c r="D22" i="4"/>
  <c r="D23" i="4" s="1"/>
  <c r="C22" i="4"/>
  <c r="C23" i="4" s="1"/>
  <c r="E21" i="4"/>
  <c r="E20" i="4"/>
  <c r="E19" i="4"/>
  <c r="E18" i="4"/>
  <c r="E17" i="4"/>
  <c r="E16" i="4"/>
  <c r="E15" i="4"/>
  <c r="E14" i="4"/>
  <c r="E13" i="4"/>
  <c r="E12" i="4"/>
  <c r="E10" i="4"/>
  <c r="E9" i="4"/>
  <c r="E8" i="4"/>
  <c r="L21" i="6" l="1"/>
  <c r="F21" i="6"/>
  <c r="F26" i="6"/>
  <c r="E22" i="4"/>
  <c r="L26" i="6"/>
  <c r="L13" i="6"/>
  <c r="I21" i="6"/>
  <c r="F13" i="6"/>
  <c r="I13" i="6"/>
  <c r="E23" i="4" l="1"/>
  <c r="C24" i="4" s="1"/>
  <c r="F28" i="6"/>
  <c r="I28" i="6"/>
  <c r="L28" i="6"/>
  <c r="C48" i="4" l="1"/>
  <c r="C49" i="4" s="1"/>
  <c r="C51" i="4" s="1"/>
  <c r="C54" i="4" l="1"/>
  <c r="C53"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8853C8E-9DEB-4993-A0A1-CCD5F1F151D0}" keepAlive="1" name="Query - TSS Checklist_20240409" description="Connection to the 'TSS Checklist_20240409' query in the workbook." type="5" refreshedVersion="0" background="1">
    <dbPr connection="Provider=Microsoft.Mashup.OleDb.1;Data Source=$Workbook$;Location=&quot;TSS Checklist_20240409&quot;;Extended Properties=&quot;&quot;" command="SELECT * FROM [TSS Checklist_20240409]"/>
  </connection>
</connections>
</file>

<file path=xl/sharedStrings.xml><?xml version="1.0" encoding="utf-8"?>
<sst xmlns="http://schemas.openxmlformats.org/spreadsheetml/2006/main" count="289" uniqueCount="230">
  <si>
    <t xml:space="preserve">Does your Agency has an existing digital system / system in place? </t>
  </si>
  <si>
    <t xml:space="preserve">If Yes, please indicate the name of the existing system:  </t>
  </si>
  <si>
    <t>Are Year Two and Year Three costs indicated in the vendor quotation?</t>
  </si>
  <si>
    <t>Yes</t>
  </si>
  <si>
    <t>No, my agency does not require 2nd and 3rd Year recurrent funding</t>
  </si>
  <si>
    <t>No, but my agency requires 2nd and 3rd Year recurrent funding</t>
  </si>
  <si>
    <t>No</t>
  </si>
  <si>
    <r>
      <t xml:space="preserve">TIPS
</t>
    </r>
    <r>
      <rPr>
        <b/>
        <i/>
        <sz val="11"/>
        <color theme="0"/>
        <rFont val="Roboto Medium"/>
      </rPr>
      <t>Click cells to view tips</t>
    </r>
  </si>
  <si>
    <t>Please read instructions below before completing Annex A: Cost &amp; Benefit Analysis</t>
  </si>
  <si>
    <t>Work Processes</t>
  </si>
  <si>
    <t>Time Taken 
Before Project 
Per Month
(in mins)</t>
  </si>
  <si>
    <t>Time Taken 
After Project
Per Month
(in mins)</t>
  </si>
  <si>
    <t>Time Saved 
Per Month 
(in mins)</t>
  </si>
  <si>
    <t>Maximum of 150 characters per row</t>
  </si>
  <si>
    <t>Calculated automatically</t>
  </si>
  <si>
    <t xml:space="preserve">Example
</t>
  </si>
  <si>
    <t xml:space="preserve">Donation tracking and donation reports generation 
</t>
  </si>
  <si>
    <t>Creating and updating donor profiles</t>
  </si>
  <si>
    <t>Communications and outreach for events and activities</t>
  </si>
  <si>
    <t>Fill in WHITE cells only</t>
  </si>
  <si>
    <t>Total Time Saved Per Month 
(in mins)</t>
  </si>
  <si>
    <t>Total Time Saved Per Month 
(in hours)</t>
  </si>
  <si>
    <t>Categories</t>
  </si>
  <si>
    <t xml:space="preserve">Cost </t>
  </si>
  <si>
    <t>Notes</t>
  </si>
  <si>
    <t xml:space="preserve">a. Average work hours per day </t>
  </si>
  <si>
    <t xml:space="preserve">b. Average staff cost per month </t>
  </si>
  <si>
    <r>
      <t xml:space="preserve">c. Average staff cost per annum 
 </t>
    </r>
    <r>
      <rPr>
        <sz val="10"/>
        <color theme="1"/>
        <rFont val="Roboto Medium"/>
      </rPr>
      <t xml:space="preserve"> </t>
    </r>
    <r>
      <rPr>
        <i/>
        <sz val="10"/>
        <color theme="0" tint="-0.499984740745262"/>
        <rFont val="Roboto Medium"/>
      </rPr>
      <t xml:space="preserve">  ([b x 15 months x 1.17 CPF] / 0.8 OOE)</t>
    </r>
  </si>
  <si>
    <r>
      <t xml:space="preserve">d. Staff cost per hour
</t>
    </r>
    <r>
      <rPr>
        <i/>
        <sz val="10"/>
        <color theme="0" tint="-0.499984740745262"/>
        <rFont val="Roboto Medium"/>
      </rPr>
      <t xml:space="preserve">   (c ÷ (a x 216 workdays per year</t>
    </r>
    <r>
      <rPr>
        <i/>
        <vertAlign val="superscript"/>
        <sz val="10"/>
        <color theme="0" tint="-0.499984740745262"/>
        <rFont val="Roboto Medium"/>
      </rPr>
      <t>1</t>
    </r>
    <r>
      <rPr>
        <i/>
        <sz val="10"/>
        <color theme="0" tint="-0.499984740745262"/>
        <rFont val="Roboto Medium"/>
      </rPr>
      <t>)</t>
    </r>
  </si>
  <si>
    <t>Calculated automatically 
(Template will show formula error when values are 0)</t>
  </si>
  <si>
    <r>
      <t xml:space="preserve">e. Total time saved per month 
 </t>
    </r>
    <r>
      <rPr>
        <i/>
        <sz val="10"/>
        <color theme="0" tint="-0.499984740745262"/>
        <rFont val="Roboto Medium"/>
      </rPr>
      <t xml:space="preserve">  (based on Cost &amp; Benefit Analysis)</t>
    </r>
  </si>
  <si>
    <r>
      <t xml:space="preserve">f. Total time saved per annum 
</t>
    </r>
    <r>
      <rPr>
        <i/>
        <sz val="8"/>
        <color theme="0" tint="-0.499984740745262"/>
        <rFont val="Roboto Medium"/>
      </rPr>
      <t xml:space="preserve">  </t>
    </r>
    <r>
      <rPr>
        <i/>
        <sz val="10"/>
        <color theme="0" tint="-0.499984740745262"/>
        <rFont val="Roboto Medium"/>
      </rPr>
      <t xml:space="preserve"> (e x 12) </t>
    </r>
  </si>
  <si>
    <t xml:space="preserve">Return on Investment (ROI) / Breakeven Year Calculation </t>
  </si>
  <si>
    <t>g. Total staff cost saved per annum</t>
  </si>
  <si>
    <t>Calculated automatically
(Template will show formula error when values are 0)</t>
  </si>
  <si>
    <r>
      <t xml:space="preserve">h. Total project cost 
   </t>
    </r>
    <r>
      <rPr>
        <i/>
        <sz val="10"/>
        <color theme="0" tint="-0.499984740745262"/>
        <rFont val="Roboto Medium"/>
      </rPr>
      <t>(based on preferred vendor)</t>
    </r>
  </si>
  <si>
    <t xml:space="preserve">i. No. of Staff Headcount saved </t>
  </si>
  <si>
    <r>
      <t xml:space="preserve">j. Return on Investment (ROI) / Breakeven Year
</t>
    </r>
    <r>
      <rPr>
        <b/>
        <sz val="11"/>
        <color theme="0" tint="-4.9989318521683403E-2"/>
        <rFont val="Roboto Medium"/>
      </rPr>
      <t xml:space="preserve"> </t>
    </r>
    <r>
      <rPr>
        <i/>
        <sz val="10"/>
        <color theme="0" tint="-4.9989318521683403E-2"/>
        <rFont val="Roboto Medium"/>
      </rPr>
      <t xml:space="preserve">  (h ÷ g)</t>
    </r>
  </si>
  <si>
    <r>
      <rPr>
        <i/>
        <vertAlign val="superscript"/>
        <sz val="9"/>
        <color theme="0" tint="-0.499984740745262"/>
        <rFont val="Roboto Medium"/>
      </rPr>
      <t xml:space="preserve">1 </t>
    </r>
    <r>
      <rPr>
        <i/>
        <sz val="9"/>
        <color theme="0" tint="-0.499984740745262"/>
        <rFont val="Roboto Medium"/>
      </rPr>
      <t>Average annual workdays of 1 staff = (5 days × 52 weeks a year) – (11 days of SG public holiday + 14 days of annual leave + 14 days of MC + 5 days of training) = 216 workdays</t>
    </r>
  </si>
  <si>
    <t>SSA</t>
  </si>
  <si>
    <t>IT Solution</t>
  </si>
  <si>
    <t>[ Name of SSA ]</t>
  </si>
  <si>
    <t>[ Name of IT Solution ]</t>
  </si>
  <si>
    <r>
      <t xml:space="preserve">1. Select from the dropdowns in </t>
    </r>
    <r>
      <rPr>
        <u/>
        <sz val="11"/>
        <rFont val="Roboto Medium"/>
      </rPr>
      <t>row 12</t>
    </r>
    <r>
      <rPr>
        <sz val="11"/>
        <rFont val="Roboto Medium"/>
      </rPr>
      <t xml:space="preserve"> to indicate if the vendor is the </t>
    </r>
    <r>
      <rPr>
        <i/>
        <sz val="11"/>
        <rFont val="Roboto Medium"/>
      </rPr>
      <t>Preferred Vendor</t>
    </r>
    <r>
      <rPr>
        <sz val="11"/>
        <rFont val="Roboto Medium"/>
      </rPr>
      <t xml:space="preserve">, the </t>
    </r>
    <r>
      <rPr>
        <i/>
        <sz val="11"/>
        <rFont val="Roboto Medium"/>
      </rPr>
      <t>Lowest Quote</t>
    </r>
    <r>
      <rPr>
        <sz val="11"/>
        <rFont val="Roboto Medium"/>
      </rPr>
      <t xml:space="preserve">, or </t>
    </r>
    <r>
      <rPr>
        <i/>
        <sz val="11"/>
        <rFont val="Roboto Medium"/>
      </rPr>
      <t>Preferred Vendor and Lowest Quote</t>
    </r>
    <r>
      <rPr>
        <sz val="11"/>
        <rFont val="Roboto Medium"/>
      </rPr>
      <t xml:space="preserve">.*
2. Include all required modules. SSA is advised to complete and use the </t>
    </r>
    <r>
      <rPr>
        <b/>
        <sz val="11"/>
        <rFont val="Roboto Medium"/>
      </rPr>
      <t>Cost Breakdown Template</t>
    </r>
    <r>
      <rPr>
        <sz val="11"/>
        <rFont val="Roboto Medium"/>
      </rPr>
      <t xml:space="preserve"> to ensure the items quoted are comparable.  
3. You may merge/add/delete the cost of components wherever necessary.
4. Check if the vendor is eligible for GST via the IRAS website (https://mytax.iras.gov.sg/ESVWeb/default.aspx?target=MGSTListingSearch).
5. As it is required for quotations to be comparable, please provide justification(s) if there is a difference in Total Project Cost of at least 50%. 
6. You may add any other footnotes in the rows below the table as necessary. 
* Input Vendor with the lowest quote as [Vendor 1]. 
If Preferred Vendor quotation is NOT the lowest quotation, your agency is required to also submit </t>
    </r>
    <r>
      <rPr>
        <b/>
        <sz val="11"/>
        <rFont val="Roboto Medium"/>
      </rPr>
      <t>Part B: Vendor Evaluation Matrix</t>
    </r>
    <r>
      <rPr>
        <sz val="11"/>
        <rFont val="Roboto Medium"/>
      </rPr>
      <t>.
If Preferred Vendor is the lowest quotation, your agency will NOT be required to submit Part B: Vendor Evaluation Matrix.</t>
    </r>
  </si>
  <si>
    <t>Items</t>
  </si>
  <si>
    <t>[Vendor 1]</t>
  </si>
  <si>
    <t>[ Vendor 2 ]</t>
  </si>
  <si>
    <t>[ Vendor 3 ]</t>
  </si>
  <si>
    <t>Lowest Quote</t>
  </si>
  <si>
    <t>Preferred Vendor</t>
  </si>
  <si>
    <r>
      <t xml:space="preserve">One-Time Implementation Costs and 1st Year Recurring costs 
</t>
    </r>
    <r>
      <rPr>
        <sz val="11"/>
        <color rgb="FF000000"/>
        <rFont val="Roboto Medium"/>
      </rPr>
      <t>(e.g. Software subscription/license, hosting and maintenance costs)</t>
    </r>
  </si>
  <si>
    <t xml:space="preserve">[ SSA to insert system user requirements e.g. Donor Management Module ] </t>
  </si>
  <si>
    <t xml:space="preserve">[ SSA to insert system user requirements e.g. Volunteer Management Module ] </t>
  </si>
  <si>
    <t>. 
.
.</t>
  </si>
  <si>
    <t>1st Year Subscription/Licensing Fee</t>
  </si>
  <si>
    <t>1st Year Maintenance Services Fee</t>
  </si>
  <si>
    <t>1st Year Hosting Fee</t>
  </si>
  <si>
    <t>(Discount)</t>
  </si>
  <si>
    <t>Sub-Total (Without GST)</t>
  </si>
  <si>
    <t>2nd and 3rd Year Recurring cost</t>
  </si>
  <si>
    <t>2nd Year Subscription/Licensing Fee</t>
  </si>
  <si>
    <t>2nd Year Maintenance Services Fee</t>
  </si>
  <si>
    <t>2nd Year Hosting Fee</t>
  </si>
  <si>
    <t>3rd Year Subscription/Licensing Fee</t>
  </si>
  <si>
    <t>3rd Year Maintenance Services Fee</t>
  </si>
  <si>
    <t>3rd Year Hosting Fee</t>
  </si>
  <si>
    <t>Sub-Total (With 9% GST)</t>
  </si>
  <si>
    <t>Total (Without GST)</t>
  </si>
  <si>
    <t>Total (With GST)</t>
  </si>
  <si>
    <t>Preferred Vendor and Lowest Quote</t>
  </si>
  <si>
    <t>Notes:</t>
  </si>
  <si>
    <r>
      <t xml:space="preserve">This evaluation tool rates the ability of the vendors to meet the applicant’s criteria of an IT Solution using a weighted scoring matrix.
Your agency is required to </t>
    </r>
    <r>
      <rPr>
        <b/>
        <u/>
        <sz val="11"/>
        <color rgb="FF000000"/>
        <rFont val="Roboto Medium"/>
      </rPr>
      <t>fill in the WHITE cells only</t>
    </r>
    <r>
      <rPr>
        <sz val="11"/>
        <color rgb="FF000000"/>
        <rFont val="Roboto Medium"/>
      </rPr>
      <t>. Coloured cells have been locked as weighted scores will be calculated automatically.
•	For the Quantitaive Criteria Section, the scores are calculated automatically. 
•	For the Qualitative Criteria Section, provide a score of 0 (Not Relevant) to 5 (Excellent) and include justifications for the scores indicated.
Refer to the scoring guide:
"0" - criteria is not relevant or is non-existent for IT solution/Vendor
"1" - IT solution/Vendor is inadequate and incomplete in meeting criteria
"2" - IT solution/Vendor is poor in meeting criteria but still fulfils some requirements
"3" - IT solution/Vendor is adequate in meeting criteria but does not go beyond the basic requirements
"4" - IT solution/Vendor is strong in meeting criteria and goes beyond the basic requirements
"5" - IT solution/Vendor is excellent in meeting criteria and is exactly what the agency is looking for</t>
    </r>
  </si>
  <si>
    <t>Weightage Applied</t>
  </si>
  <si>
    <t>Vendor and Product</t>
  </si>
  <si>
    <t>Cost of Technology</t>
  </si>
  <si>
    <t>Scope</t>
  </si>
  <si>
    <t>Criteria / Action</t>
  </si>
  <si>
    <t>Score</t>
  </si>
  <si>
    <t>Justification</t>
  </si>
  <si>
    <t>Quantitative Criteria</t>
  </si>
  <si>
    <t>Price</t>
  </si>
  <si>
    <t>Total Project Cost indicated in Part A</t>
  </si>
  <si>
    <r>
      <t xml:space="preserve">Lowest Quote/[Vendor 1 Quote] x 50
</t>
    </r>
    <r>
      <rPr>
        <b/>
        <i/>
        <sz val="11"/>
        <color rgb="FF000000"/>
        <rFont val="Roboto Medium"/>
      </rPr>
      <t>Calculated automatically</t>
    </r>
  </si>
  <si>
    <r>
      <t xml:space="preserve">Lowest Quote/[Vendor 2 Quote] x 50
</t>
    </r>
    <r>
      <rPr>
        <b/>
        <i/>
        <sz val="11"/>
        <color rgb="FF000000"/>
        <rFont val="Roboto Medium"/>
      </rPr>
      <t xml:space="preserve">
Calculated automatically</t>
    </r>
  </si>
  <si>
    <r>
      <t xml:space="preserve">Lowest Quote/[Vendor 3 Quote] x 50
</t>
    </r>
    <r>
      <rPr>
        <b/>
        <i/>
        <sz val="11"/>
        <color rgb="FF000000"/>
        <rFont val="Roboto Medium"/>
      </rPr>
      <t>Calculated automatically</t>
    </r>
  </si>
  <si>
    <t>Qualitative Criteria</t>
  </si>
  <si>
    <t>Quality of IT Solution</t>
  </si>
  <si>
    <r>
      <rPr>
        <u/>
        <sz val="11"/>
        <color rgb="FF000000"/>
        <rFont val="Roboto Medium"/>
      </rPr>
      <t xml:space="preserve">Functional Specifications (20%)
</t>
    </r>
    <r>
      <rPr>
        <sz val="10"/>
        <color rgb="FF000000"/>
        <rFont val="Roboto Medium"/>
      </rPr>
      <t xml:space="preserve">Functional specifications fulfil project requirements in Social Service Agency's context, including:
</t>
    </r>
    <r>
      <rPr>
        <sz val="11"/>
        <color rgb="FF000000"/>
        <rFont val="Roboto Medium"/>
      </rPr>
      <t xml:space="preserve">
</t>
    </r>
    <r>
      <rPr>
        <sz val="10"/>
        <color rgb="FF000000"/>
        <rFont val="Roboto Medium"/>
      </rPr>
      <t>•	Solution's ability to fulfil as many technical requirements as possible
•	The level of ease for agency to adopt, use and maintain solution
•	Integrates/interfaces seamlessly with third party applications/agency's existing solutions, and provides multi-platform access
•	Dashboarding and reporting functionalities can meet agency's requirements
•	Flexibility of solution to adapt to different stakeholder groups and use cases
•	Solution's ability to grow and scale alongside agency's increasing needs
•	Other value add of IT Solution</t>
    </r>
  </si>
  <si>
    <t>[Provide justification for quality of IT solution in terms of fulfilling SSA's functional specifications]</t>
  </si>
  <si>
    <t>Weighted Score for Functional Specifications</t>
  </si>
  <si>
    <r>
      <rPr>
        <u/>
        <sz val="11"/>
        <color rgb="FF000000"/>
        <rFont val="Roboto Medium"/>
      </rPr>
      <t>Data Protection (5%)</t>
    </r>
    <r>
      <rPr>
        <sz val="11"/>
        <color rgb="FF000000"/>
        <rFont val="Roboto Medium"/>
      </rPr>
      <t xml:space="preserve">
</t>
    </r>
    <r>
      <rPr>
        <sz val="10"/>
        <color rgb="FF000000"/>
        <rFont val="Roboto Medium"/>
      </rPr>
      <t>Compliance with established industry data protection standards, including backup and recovery processes</t>
    </r>
  </si>
  <si>
    <t>[Provide justification for IT Solution's data protection compliance]</t>
  </si>
  <si>
    <t>Weighted Score for Data Protection</t>
  </si>
  <si>
    <r>
      <rPr>
        <u/>
        <sz val="11"/>
        <color rgb="FF000000"/>
        <rFont val="Roboto Medium"/>
      </rPr>
      <t>Security Standards (5%)</t>
    </r>
    <r>
      <rPr>
        <sz val="10"/>
        <color rgb="FF000000"/>
        <rFont val="Roboto Medium"/>
      </rPr>
      <t xml:space="preserve">
The product/service is certified for ISO 27001 or equivalent standards</t>
    </r>
  </si>
  <si>
    <t>[Provide justification for IT Solution's security standards]</t>
  </si>
  <si>
    <t>Weighted Score for Security Standards</t>
  </si>
  <si>
    <t>Total Score for Quality of IT Solution</t>
  </si>
  <si>
    <t>Vendor Quality</t>
  </si>
  <si>
    <r>
      <rPr>
        <u/>
        <sz val="11"/>
        <color rgb="FF000000"/>
        <rFont val="Roboto Medium"/>
      </rPr>
      <t>Vendor's Experience (10%)</t>
    </r>
    <r>
      <rPr>
        <sz val="11"/>
        <color rgb="FF000000"/>
        <rFont val="Roboto Medium"/>
      </rPr>
      <t xml:space="preserve">
</t>
    </r>
    <r>
      <rPr>
        <sz val="10"/>
        <color rgb="FF000000"/>
        <rFont val="Roboto Medium"/>
      </rPr>
      <t>•	Company's track record 
•	Relevant experience in the Social Service Sector</t>
    </r>
  </si>
  <si>
    <t>[Provide justification for Vendor's track record and experience in the sector]</t>
  </si>
  <si>
    <t>Weighted Score for Vendor's Experience</t>
  </si>
  <si>
    <r>
      <rPr>
        <u/>
        <sz val="11"/>
        <color rgb="FF000000"/>
        <rFont val="Roboto Medium"/>
      </rPr>
      <t>Vendor's Service Level (10%)</t>
    </r>
    <r>
      <rPr>
        <sz val="10"/>
        <color rgb="FF000000"/>
        <rFont val="Roboto Medium"/>
      </rPr>
      <t xml:space="preserve">
•	Ease of collaboration with vendor to fulfil agency's requirements
•	Ability of vendor to meet agency's expectations, including:
     - Responsiveness: The amount of time required for Vendor to respond to agency's request
     - Turnaround time: The amount of time required for Vendor to complete the request and deliver the output</t>
    </r>
  </si>
  <si>
    <t>[Provide justification for Vendor's service level]</t>
  </si>
  <si>
    <t>Weighted Score for Vendor's Service Level</t>
  </si>
  <si>
    <t>Total Score for Vendor Quality</t>
  </si>
  <si>
    <t>Total Score</t>
  </si>
  <si>
    <t>Recommended Vendor</t>
  </si>
  <si>
    <r>
      <t xml:space="preserve">Preferred Vendor - </t>
    </r>
    <r>
      <rPr>
        <i/>
        <sz val="11"/>
        <color theme="0" tint="-0.499984740745262"/>
        <rFont val="Roboto Medium"/>
      </rPr>
      <t>[Vendor 2]</t>
    </r>
    <r>
      <rPr>
        <sz val="11"/>
        <rFont val="Roboto Medium"/>
      </rPr>
      <t xml:space="preserve"> has been recommended as it is able to meet the performance expectations of the SSA most closely.
</t>
    </r>
    <r>
      <rPr>
        <i/>
        <sz val="11"/>
        <color theme="0" tint="-0.499984740745262"/>
        <rFont val="Roboto Medium"/>
      </rPr>
      <t>You may include further justifications/elaboration for preferred vendor.</t>
    </r>
  </si>
  <si>
    <t>Submit:</t>
  </si>
  <si>
    <t>a</t>
  </si>
  <si>
    <t>Final TNG Consultancy Report, if applicable</t>
  </si>
  <si>
    <t>b</t>
  </si>
  <si>
    <t>c</t>
  </si>
  <si>
    <t>3 Comparable Vendor Quotations</t>
  </si>
  <si>
    <t>d</t>
  </si>
  <si>
    <t>Fill in:</t>
  </si>
  <si>
    <t xml:space="preserve">If you have selected 'No, but my agency requires 2nd and 3rd Year recurrent funding', please explain why. </t>
  </si>
  <si>
    <t>Please fill in:</t>
  </si>
  <si>
    <r>
      <t xml:space="preserve">Agencies are required to fulfil the following </t>
    </r>
    <r>
      <rPr>
        <b/>
        <u/>
        <sz val="11"/>
        <color theme="1"/>
        <rFont val="Calibri"/>
        <family val="2"/>
        <scheme val="minor"/>
      </rPr>
      <t>Output</t>
    </r>
    <r>
      <rPr>
        <sz val="11"/>
        <color theme="1"/>
        <rFont val="Calibri"/>
        <family val="2"/>
        <scheme val="minor"/>
      </rPr>
      <t xml:space="preserve"> KPIs for each IT Solution project:</t>
    </r>
  </si>
  <si>
    <t xml:space="preserve">·       Productivity gain (20%) </t>
  </si>
  <si>
    <t>·       Staff / client satisfaction (70%)</t>
  </si>
  <si>
    <r>
      <t xml:space="preserve">·       </t>
    </r>
    <r>
      <rPr>
        <i/>
        <sz val="11"/>
        <color rgb="FF258383"/>
        <rFont val="Calibri"/>
        <family val="2"/>
        <scheme val="minor"/>
      </rPr>
      <t xml:space="preserve">[Only for Go Digital or Grow Digital]: </t>
    </r>
    <r>
      <rPr>
        <sz val="11"/>
        <color theme="1"/>
        <rFont val="Calibri"/>
        <family val="2"/>
        <scheme val="minor"/>
      </rPr>
      <t>Return of Investment (ROI) / Breakeven Year (Project costs to breakeven within 4 years)</t>
    </r>
    <r>
      <rPr>
        <vertAlign val="superscript"/>
        <sz val="11"/>
        <color theme="1"/>
        <rFont val="Calibri"/>
        <family val="2"/>
        <scheme val="minor"/>
      </rPr>
      <t xml:space="preserve"> </t>
    </r>
  </si>
  <si>
    <r>
      <t xml:space="preserve">Fill in the KPI table in the </t>
    </r>
    <r>
      <rPr>
        <b/>
        <sz val="11"/>
        <color theme="1"/>
        <rFont val="Arial"/>
        <family val="2"/>
      </rPr>
      <t>Proposal</t>
    </r>
    <r>
      <rPr>
        <sz val="11"/>
        <color theme="1"/>
        <rFont val="Arial"/>
        <family val="2"/>
      </rPr>
      <t xml:space="preserve"> </t>
    </r>
    <r>
      <rPr>
        <b/>
        <sz val="11"/>
        <color theme="1"/>
        <rFont val="Arial"/>
        <family val="2"/>
      </rPr>
      <t>section</t>
    </r>
    <r>
      <rPr>
        <sz val="11"/>
        <color theme="1"/>
        <rFont val="Arial"/>
        <family val="2"/>
      </rPr>
      <t xml:space="preserve"> of your application on OurSG Grants Portal according to the following example:  </t>
    </r>
  </si>
  <si>
    <t>Instructions</t>
  </si>
  <si>
    <t>E.g. Registered Company Name (UEN)</t>
  </si>
  <si>
    <t>Vendor Evaluation Matrix</t>
  </si>
  <si>
    <t>Summary Of Quotations</t>
  </si>
  <si>
    <t>SUMMARY OF QUOTATIONS</t>
  </si>
  <si>
    <t>Please read instructions below before completing the Vendor Evaluation Matrix</t>
  </si>
  <si>
    <t xml:space="preserve">Project Proposal </t>
  </si>
  <si>
    <t>CCT Tech-and-GO! Start Digital</t>
  </si>
  <si>
    <t>Follow the below instuctions if you are applying for Start Digital:</t>
  </si>
  <si>
    <t>No.</t>
  </si>
  <si>
    <t>CCT Tech-and-GO! Go Digital or Grow Digital</t>
  </si>
  <si>
    <t>Follow the below instuctions if you are applying for Go Digital or Grow Digital:</t>
  </si>
  <si>
    <t>Annex - KPIs Reference Guide</t>
  </si>
  <si>
    <t>Cost &amp; Benefit Analysis</t>
  </si>
  <si>
    <r>
      <rPr>
        <sz val="11"/>
        <color theme="1"/>
        <rFont val="Calibri"/>
        <family val="2"/>
        <scheme val="minor"/>
      </rPr>
      <t>Fill in OurSG Grants (OSG) Portal online application.
Refer to Annex tab 'KPIsReferenceGuide' to fill in KPIs section in OSG Portal.</t>
    </r>
  </si>
  <si>
    <r>
      <t xml:space="preserve">Tab </t>
    </r>
    <r>
      <rPr>
        <sz val="11"/>
        <color theme="1"/>
        <rFont val="Calibri"/>
        <family val="2"/>
        <scheme val="minor"/>
      </rPr>
      <t>2 'Cost &amp; Benefit Analysis'</t>
    </r>
  </si>
  <si>
    <r>
      <t xml:space="preserve">Tab </t>
    </r>
    <r>
      <rPr>
        <sz val="11"/>
        <color theme="1"/>
        <rFont val="Calibri"/>
        <family val="2"/>
        <scheme val="minor"/>
      </rPr>
      <t>3a 'SummaryOfQuotations'</t>
    </r>
  </si>
  <si>
    <r>
      <rPr>
        <u/>
        <sz val="11"/>
        <color theme="1"/>
        <rFont val="Calibri"/>
        <family val="2"/>
        <scheme val="minor"/>
      </rPr>
      <t>3 Cost Breakdowns:</t>
    </r>
    <r>
      <rPr>
        <u/>
        <sz val="11"/>
        <color theme="10"/>
        <rFont val="Calibri"/>
        <family val="2"/>
        <scheme val="minor"/>
      </rPr>
      <t xml:space="preserve"> 1 vendor-endorsed Cost Breakdown for EACH vendor quotation </t>
    </r>
  </si>
  <si>
    <t>Name of IT Software / Infrastructure that your agency is applying for</t>
  </si>
  <si>
    <r>
      <t xml:space="preserve">Registered Company Name and UEN of Preferred Vendor
</t>
    </r>
    <r>
      <rPr>
        <i/>
        <sz val="11"/>
        <color theme="1"/>
        <rFont val="Calibri"/>
        <family val="2"/>
        <scheme val="minor"/>
      </rPr>
      <t xml:space="preserve">If multiple vendors will be invoicing your agency, please list all vendors, e.g.:
a. 
b. </t>
    </r>
  </si>
  <si>
    <r>
      <t xml:space="preserve">If you are applying for Go Digital or Grow Digital, you are required to:
- Submit 3 comparable quotations and;
- Complete and submit </t>
    </r>
    <r>
      <rPr>
        <u/>
        <sz val="11"/>
        <rFont val="Roboto Medium"/>
      </rPr>
      <t>3a.Summary of Quotations</t>
    </r>
    <r>
      <rPr>
        <sz val="11"/>
        <rFont val="Roboto Medium"/>
      </rPr>
      <t xml:space="preserve"> (This Sheet). 
If the</t>
    </r>
    <r>
      <rPr>
        <b/>
        <sz val="11"/>
        <rFont val="Roboto Medium"/>
      </rPr>
      <t xml:space="preserve"> preferred vendor is not the lowest quotation</t>
    </r>
    <r>
      <rPr>
        <sz val="11"/>
        <rFont val="Roboto Medium"/>
      </rPr>
      <t xml:space="preserve">, you will also need to fill in </t>
    </r>
    <r>
      <rPr>
        <u/>
        <sz val="11"/>
        <rFont val="Roboto Medium"/>
      </rPr>
      <t>3b.Vendor Evaluation Matrix</t>
    </r>
    <r>
      <rPr>
        <sz val="11"/>
        <rFont val="Roboto Medium"/>
      </rPr>
      <t xml:space="preserve"> to justify the reasons of the selection.</t>
    </r>
  </si>
  <si>
    <t>Please read instructions below before completing 3a.Summary of Quotations</t>
  </si>
  <si>
    <t>Are Year 2 and Year 3 costs indicated in the vendor quotation?</t>
  </si>
  <si>
    <r>
      <t xml:space="preserve">Tab 3b 'VendorEvalMatrix', </t>
    </r>
    <r>
      <rPr>
        <b/>
        <sz val="11"/>
        <color theme="1"/>
        <rFont val="Calibri"/>
        <family val="2"/>
        <scheme val="minor"/>
      </rPr>
      <t>ONLY if the preferred vendor is NOT the lowest quote</t>
    </r>
  </si>
  <si>
    <t xml:space="preserve">Does your Agency have an existing digital system / system in place? </t>
  </si>
  <si>
    <r>
      <t xml:space="preserve">Fill in Tab 1 'Project Proposal' only. </t>
    </r>
    <r>
      <rPr>
        <b/>
        <sz val="11"/>
        <color theme="1"/>
        <rFont val="Calibri"/>
        <family val="2"/>
        <scheme val="minor"/>
      </rPr>
      <t xml:space="preserve">Do not fill in Tabs 2, 3a, 3b and 4. </t>
    </r>
  </si>
  <si>
    <t>Tab 1 'Project Proposal'</t>
  </si>
  <si>
    <t xml:space="preserve">Please note that projects of similar scope/solution category that have received government funding within three years from the previous Go Live date is not allowed. </t>
  </si>
  <si>
    <t xml:space="preserve">Is your agency in this midst of applying for other co-funding for this project (e.g. government sponsorship / sources of funding)? </t>
  </si>
  <si>
    <t>Has your agency received funding for a similar IT Solution in the last three years from NCSS (e.g. Tech-and-GO! (The Invictus Fund) or VWOs-Charities Capability Fund (VCF)) or from any other sources of Government funding?</t>
  </si>
  <si>
    <t xml:space="preserve">Options </t>
  </si>
  <si>
    <t>Elaboration</t>
  </si>
  <si>
    <t>Staff Training and Development</t>
  </si>
  <si>
    <t>Community Engagement and Advocacy</t>
  </si>
  <si>
    <t>Collaborative Partnerships</t>
  </si>
  <si>
    <t>Tick relevant boxes</t>
  </si>
  <si>
    <t>Others</t>
  </si>
  <si>
    <t>Invest in training and upskilling staff members to enhance their capabilities in areas such as client engagement, case management, or specialised intervention techniques.</t>
  </si>
  <si>
    <t>Use the time savings to engage with the community, raise awareness about social issues.</t>
  </si>
  <si>
    <t>Invest time savings in building and strengthening partnerships with other social service agencies, community organisations, or private sector entities to create synergies and improve overall service delivery.</t>
  </si>
  <si>
    <t>Total Productivity Gain (%)</t>
  </si>
  <si>
    <r>
      <t xml:space="preserve">The Cost &amp; Benefit Analysis (CBA) will assist your agency in calculating </t>
    </r>
    <r>
      <rPr>
        <b/>
        <sz val="10"/>
        <rFont val="Roboto Medium"/>
      </rPr>
      <t>estimated manpower cost savings</t>
    </r>
    <r>
      <rPr>
        <sz val="10"/>
        <rFont val="Roboto Medium"/>
      </rPr>
      <t xml:space="preserve"> and the proposed IT Solution project's </t>
    </r>
    <r>
      <rPr>
        <b/>
        <sz val="10"/>
        <rFont val="Roboto Medium"/>
      </rPr>
      <t>Return on Investment (ROI)/Breakeven Year</t>
    </r>
    <r>
      <rPr>
        <sz val="10"/>
        <rFont val="Roboto Medium"/>
      </rPr>
      <t xml:space="preserve">.
</t>
    </r>
    <r>
      <rPr>
        <i/>
        <sz val="10"/>
        <rFont val="Roboto Medium"/>
      </rPr>
      <t xml:space="preserve">
</t>
    </r>
    <r>
      <rPr>
        <sz val="10"/>
        <rFont val="Roboto Medium"/>
      </rPr>
      <t xml:space="preserve">Your agency is required to </t>
    </r>
    <r>
      <rPr>
        <b/>
        <u/>
        <sz val="10"/>
        <rFont val="Roboto Medium"/>
      </rPr>
      <t>fill in the WHITE cells only</t>
    </r>
    <r>
      <rPr>
        <sz val="10"/>
        <rFont val="Roboto Medium"/>
      </rPr>
      <t xml:space="preserve">. Coloured cells are locked.
• Examples in teal cells are not included in computing your agency's Cost &amp; Benefit Analysis.
• Values in yellow cells are automatically calculated. 
• Fill in the number of rows of work processes as necessary (Maximum 10 rows).
</t>
    </r>
    <r>
      <rPr>
        <u/>
        <sz val="10"/>
        <rFont val="Roboto Medium"/>
      </rPr>
      <t xml:space="preserve">Things to Note: </t>
    </r>
    <r>
      <rPr>
        <sz val="10"/>
        <rFont val="Roboto Medium"/>
      </rPr>
      <t xml:space="preserve">
• ROI/Breakeven Year must be </t>
    </r>
    <r>
      <rPr>
        <u/>
        <sz val="10"/>
        <rFont val="Roboto Medium"/>
      </rPr>
      <t>within 4 years</t>
    </r>
    <r>
      <rPr>
        <sz val="10"/>
        <rFont val="Roboto Medium"/>
      </rPr>
      <t xml:space="preserve"> to be eligible for funding.</t>
    </r>
  </si>
  <si>
    <t>Enhance Service Delivery</t>
  </si>
  <si>
    <t>&lt;Please elaborate within 200 characters&gt;</t>
  </si>
  <si>
    <t>Allocate the time savings towards improving the quality and scope of services provided to clients. This could involve expanding outreach programmes, increasing the frequency of home visits, or providing additional support services.</t>
  </si>
  <si>
    <t>Client Empowerment Programmes</t>
  </si>
  <si>
    <t>Develop and implement programmes that empower clients to become more self-sufficient, such as financial literacy workshops, vocational training, or mental health support groups.</t>
  </si>
  <si>
    <r>
      <rPr>
        <b/>
        <sz val="10"/>
        <color rgb="FF207E7C"/>
        <rFont val="Roboto Medium"/>
      </rPr>
      <t>Work Processes*:</t>
    </r>
    <r>
      <rPr>
        <b/>
        <sz val="10"/>
        <rFont val="Roboto Medium"/>
      </rPr>
      <t xml:space="preserve"> 
</t>
    </r>
    <r>
      <rPr>
        <sz val="10"/>
        <rFont val="Roboto Medium"/>
      </rPr>
      <t xml:space="preserve">1. List/name staff work processes that are affected by the project.
2. Describing processes before and after is not required (e.g. manually, automatically, etc.).
3. Refer to quotation/proposal modules for ideas of work processes, if needed. 
*Maximum of 10 rows </t>
    </r>
    <r>
      <rPr>
        <b/>
        <sz val="10"/>
        <rFont val="Roboto Medium"/>
      </rPr>
      <t>(150 character limit per row)</t>
    </r>
    <r>
      <rPr>
        <sz val="10"/>
        <rFont val="Roboto Medium"/>
      </rPr>
      <t xml:space="preserve"> - please summarise or group similar work processes.
</t>
    </r>
    <r>
      <rPr>
        <b/>
        <sz val="10"/>
        <color rgb="FF207E7C"/>
        <rFont val="Roboto Medium"/>
      </rPr>
      <t xml:space="preserve">Time Taken** After Project: </t>
    </r>
    <r>
      <rPr>
        <sz val="10"/>
        <rFont val="Roboto Medium"/>
      </rPr>
      <t xml:space="preserve">
1. Values are an estimate. 
2. If uncertain, suggest to: 
      a. Subtract time taken for processes that will be eliminated after project. 
      b. Check with the preferred vendor on estimated time taken for new process workflows using the IT solution.
**For Time Taken columns, key in the number only e.g. "2000" not "2000 </t>
    </r>
    <r>
      <rPr>
        <b/>
        <sz val="10"/>
        <rFont val="Roboto Medium"/>
      </rPr>
      <t>mins</t>
    </r>
    <r>
      <rPr>
        <sz val="10"/>
        <rFont val="Roboto Medium"/>
      </rPr>
      <t xml:space="preserve">". Units are automatic and fixed in minutes.
</t>
    </r>
    <r>
      <rPr>
        <b/>
        <sz val="10"/>
        <color rgb="FF207E7C"/>
        <rFont val="Roboto Medium"/>
      </rPr>
      <t xml:space="preserve">Average Staff Cost Per Month: 
</t>
    </r>
    <r>
      <rPr>
        <sz val="10"/>
        <rFont val="Roboto Medium"/>
      </rPr>
      <t xml:space="preserve">1. Based on staff salary of average system user: 
     a. If users are from different job grades, you may use an average or base on the job grade most representative of the users.
     b. Refer to the NCSS Sector Salary Guidelines, if needed.
</t>
    </r>
    <r>
      <rPr>
        <b/>
        <sz val="10"/>
        <color rgb="FF207E7C"/>
        <rFont val="Roboto Medium"/>
      </rPr>
      <t xml:space="preserve">Return on Investment (ROI) / Breakeven Year: </t>
    </r>
    <r>
      <rPr>
        <sz val="10"/>
        <rFont val="Roboto Medium"/>
      </rPr>
      <t xml:space="preserve">
1. ROI must be </t>
    </r>
    <r>
      <rPr>
        <u/>
        <sz val="10"/>
        <rFont val="Roboto Medium"/>
      </rPr>
      <t>within 4 years</t>
    </r>
    <r>
      <rPr>
        <sz val="10"/>
        <rFont val="Roboto Medium"/>
      </rPr>
      <t xml:space="preserve"> to be eligible for Go Digital/Grow Digital. 
2. Refer to Work Processes tip 3 to ensure relevant processes have been covered. 
</t>
    </r>
    <r>
      <rPr>
        <b/>
        <sz val="10"/>
        <rFont val="Roboto Medium"/>
      </rPr>
      <t xml:space="preserve">
</t>
    </r>
  </si>
  <si>
    <t>What does your agency plan to do with the time savings from the system/solution implementation?</t>
  </si>
  <si>
    <t>PLEASE NOTE THAT YOUR AGENCY IS REQUIRED TO COMPLETE THE FOLLOWING QUESTIONNAIRE IF YOU ARE APPLYING FOR TECH-AND-GO! GRANT FOR DIGITAL SOLUTIONS IN THE FOLLOWING AREAS:</t>
  </si>
  <si>
    <t>QUESTIONNAIRE FOR ORGANISATIONAL CAPABILITY DEVELOPMENT</t>
  </si>
  <si>
    <r>
      <t>As of end of last financial year:</t>
    </r>
    <r>
      <rPr>
        <i/>
        <sz val="12"/>
        <color rgb="FF7F7F7F"/>
        <rFont val="Calibri"/>
        <family val="2"/>
        <scheme val="minor"/>
      </rPr>
      <t xml:space="preserve"> [&lt;Insert FY&gt;]</t>
    </r>
  </si>
  <si>
    <t xml:space="preserve">Manpower Establishment </t>
  </si>
  <si>
    <t xml:space="preserve">i.e. number of filled and unfilled headcounts </t>
  </si>
  <si>
    <t xml:space="preserve">Note: </t>
  </si>
  <si>
    <t xml:space="preserve">Number of users served </t>
  </si>
  <si>
    <r>
      <t xml:space="preserve">Direct services: </t>
    </r>
    <r>
      <rPr>
        <i/>
        <sz val="11"/>
        <color rgb="FFD0CECE"/>
        <rFont val="Calibri"/>
        <family val="2"/>
        <scheme val="minor"/>
      </rPr>
      <t>&lt;insert no.&gt;</t>
    </r>
  </si>
  <si>
    <r>
      <t xml:space="preserve">Persons reached through public campaigns and outreach efforts: </t>
    </r>
    <r>
      <rPr>
        <i/>
        <sz val="11"/>
        <color rgb="FFD0CECE"/>
        <rFont val="Calibri"/>
        <family val="2"/>
        <scheme val="minor"/>
      </rPr>
      <t>&lt;insert no.&gt;</t>
    </r>
  </si>
  <si>
    <t>Compensation and benefits, performance management or talent attraction and retention.</t>
  </si>
  <si>
    <t>As of end of last financial year: [&lt;Insert FY&gt;]</t>
  </si>
  <si>
    <t>Q1.  Does your agency have the following Human Resources framework/ structure in place? Please indicate where applicable.</t>
  </si>
  <si>
    <t>Note: If your agency does not have any of the above or has not reviewed/updated them in the past 2 years, you  may apply for the Transformation Sustainability Scheme (TSS) for funding for consultancy and/or project implementation support to strengthen HR frameworks and processes.</t>
  </si>
  <si>
    <t xml:space="preserve">Number of volunteers engaged:  </t>
  </si>
  <si>
    <t>&lt;insert no.&gt;</t>
  </si>
  <si>
    <r>
      <t xml:space="preserve">Number of </t>
    </r>
    <r>
      <rPr>
        <b/>
        <sz val="11"/>
        <color rgb="FF000000"/>
        <rFont val="Calibri"/>
        <family val="2"/>
        <scheme val="minor"/>
      </rPr>
      <t>regular</t>
    </r>
    <r>
      <rPr>
        <sz val="11"/>
        <color rgb="FF000000"/>
        <rFont val="Calibri"/>
        <family val="2"/>
        <scheme val="minor"/>
      </rPr>
      <t xml:space="preserve"> volunteers (i.e. volunteered at least 4 times in a year): </t>
    </r>
  </si>
  <si>
    <t xml:space="preserve">Number of volunteer hours contributed: </t>
  </si>
  <si>
    <r>
      <t>Number of volunteer partnerships:</t>
    </r>
    <r>
      <rPr>
        <sz val="8"/>
        <color rgb="FF000000"/>
        <rFont val="Calibri"/>
        <family val="2"/>
        <scheme val="minor"/>
      </rPr>
      <t>  </t>
    </r>
  </si>
  <si>
    <r>
      <t>Corporate headcount establishment:</t>
    </r>
    <r>
      <rPr>
        <i/>
        <sz val="11"/>
        <rFont val="Calibri"/>
        <family val="2"/>
        <scheme val="minor"/>
      </rPr>
      <t xml:space="preserve"> </t>
    </r>
    <r>
      <rPr>
        <i/>
        <sz val="11"/>
        <color theme="0" tint="-0.14999847407452621"/>
        <rFont val="Calibri"/>
        <family val="2"/>
        <scheme val="minor"/>
      </rPr>
      <t>&lt;insert no.&gt;</t>
    </r>
  </si>
  <si>
    <r>
      <t xml:space="preserve">Human Resources: </t>
    </r>
    <r>
      <rPr>
        <i/>
        <sz val="11"/>
        <color theme="0" tint="-0.14999847407452621"/>
        <rFont val="Calibri"/>
        <family val="2"/>
        <scheme val="minor"/>
      </rPr>
      <t>&lt;insert no.&gt;</t>
    </r>
  </si>
  <si>
    <r>
      <t xml:space="preserve">Finance: </t>
    </r>
    <r>
      <rPr>
        <i/>
        <sz val="11"/>
        <color theme="0" tint="-0.14999847407452621"/>
        <rFont val="Calibri"/>
        <family val="2"/>
        <scheme val="minor"/>
      </rPr>
      <t>&lt;insert no.&gt;</t>
    </r>
  </si>
  <si>
    <r>
      <t xml:space="preserve">Communications and Fundraising: </t>
    </r>
    <r>
      <rPr>
        <i/>
        <sz val="11"/>
        <color theme="0" tint="-0.14999847407452621"/>
        <rFont val="Calibri"/>
        <family val="2"/>
        <scheme val="minor"/>
      </rPr>
      <t>&lt;insert no.&gt;</t>
    </r>
  </si>
  <si>
    <r>
      <t>IT:</t>
    </r>
    <r>
      <rPr>
        <i/>
        <sz val="11"/>
        <rFont val="Calibri"/>
        <family val="2"/>
        <scheme val="minor"/>
      </rPr>
      <t xml:space="preserve"> </t>
    </r>
    <r>
      <rPr>
        <i/>
        <sz val="11"/>
        <color theme="0" tint="-0.14999847407452621"/>
        <rFont val="Calibri"/>
        <family val="2"/>
        <scheme val="minor"/>
      </rPr>
      <t>&lt;insert no.&gt;</t>
    </r>
  </si>
  <si>
    <r>
      <t>Volunteer Management:</t>
    </r>
    <r>
      <rPr>
        <sz val="11"/>
        <color theme="0" tint="-0.14999847407452621"/>
        <rFont val="Calibri"/>
        <family val="2"/>
        <scheme val="minor"/>
      </rPr>
      <t xml:space="preserve"> </t>
    </r>
    <r>
      <rPr>
        <i/>
        <sz val="11"/>
        <color theme="0" tint="-0.14999847407452621"/>
        <rFont val="Calibri"/>
        <family val="2"/>
        <scheme val="minor"/>
      </rPr>
      <t>&lt;insert no.&gt;</t>
    </r>
  </si>
  <si>
    <t xml:space="preserve">Salary/ Compensation Structure </t>
  </si>
  <si>
    <t>Performance Management Framework(s), eg Staff Competency Framework, Performance Evaluation metrics etc</t>
  </si>
  <si>
    <t>Learning Management Framework, such as Training Needs Analysis and Training Roadmap etc</t>
  </si>
  <si>
    <t>Volunteer Management practices and volunteer partnerships</t>
  </si>
  <si>
    <t>Q2. 	Does your agency have a Volunteer Management Framework (VMF) in place to guide volunteer management practices?  Note: Find out more from the Volunteer Management Framework (VMF), and Volunteer Management Maturity Matrix (VMM Matrix).</t>
  </si>
  <si>
    <t xml:space="preserve">NO. My agency is: </t>
  </si>
  <si>
    <t xml:space="preserve">Considering to put in place a VMF within the next 1 - 2 years. </t>
  </si>
  <si>
    <t xml:space="preserve">Not considering to put in place a VMF because: </t>
  </si>
  <si>
    <t xml:space="preserve">Considering to have at least 1 Volunteer Manager within the next 1 - 2 years. </t>
  </si>
  <si>
    <t xml:space="preserve">Not considering to have any Volunteer Manger because: </t>
  </si>
  <si>
    <t>Q4.	Does your agency have a Volunteer Management System (VMS)? Note: Agencies should have put in place a VMF and have a dedicated Volunteer Management Practitioner as part of the project team before setting up a VMS.</t>
  </si>
  <si>
    <t xml:space="preserve">Considering to put in place a VMS within the next 1 - 2 years. </t>
  </si>
  <si>
    <t xml:space="preserve">Not considering to have any VMS because: </t>
  </si>
  <si>
    <r>
      <t>·</t>
    </r>
    <r>
      <rPr>
        <sz val="7"/>
        <color theme="1"/>
        <rFont val="Calibri"/>
        <family val="2"/>
        <scheme val="minor"/>
      </rPr>
      <t xml:space="preserve">      </t>
    </r>
    <r>
      <rPr>
        <sz val="12"/>
        <color theme="1"/>
        <rFont val="Calibri"/>
        <family val="2"/>
        <scheme val="minor"/>
      </rPr>
      <t>People Practice, eg. Human Resources and Learning &amp; Development systems</t>
    </r>
  </si>
  <si>
    <r>
      <t>·</t>
    </r>
    <r>
      <rPr>
        <sz val="7"/>
        <color theme="1"/>
        <rFont val="Calibri"/>
        <family val="2"/>
        <scheme val="minor"/>
      </rPr>
      <t xml:space="preserve">      </t>
    </r>
    <r>
      <rPr>
        <sz val="12"/>
        <color theme="1"/>
        <rFont val="Calibri"/>
        <family val="2"/>
        <scheme val="minor"/>
      </rPr>
      <t>Volunteer Management, eg. Volunteer Management Systems</t>
    </r>
  </si>
  <si>
    <r>
      <t>·</t>
    </r>
    <r>
      <rPr>
        <sz val="7"/>
        <color theme="1"/>
        <rFont val="Calibri"/>
        <family val="2"/>
        <scheme val="minor"/>
      </rPr>
      <t xml:space="preserve">      </t>
    </r>
    <r>
      <rPr>
        <sz val="12"/>
        <color theme="1"/>
        <rFont val="Calibri"/>
        <family val="2"/>
        <scheme val="minor"/>
      </rPr>
      <t>Financial Sustainability, eg. Donor Management System</t>
    </r>
  </si>
  <si>
    <r>
      <t>·</t>
    </r>
    <r>
      <rPr>
        <sz val="7"/>
        <color theme="1"/>
        <rFont val="Calibri"/>
        <family val="2"/>
        <scheme val="minor"/>
      </rPr>
      <t xml:space="preserve">      </t>
    </r>
    <r>
      <rPr>
        <sz val="12"/>
        <color theme="1"/>
        <rFont val="Calibri"/>
        <family val="2"/>
        <scheme val="minor"/>
      </rPr>
      <t>Evaluation and Research, eg. Case Management System</t>
    </r>
  </si>
  <si>
    <r>
      <t>-</t>
    </r>
    <r>
      <rPr>
        <sz val="7"/>
        <rFont val="Calibri"/>
        <family val="2"/>
        <scheme val="minor"/>
      </rPr>
      <t xml:space="preserve">    </t>
    </r>
    <r>
      <rPr>
        <i/>
        <sz val="11"/>
        <rFont val="Calibri"/>
        <family val="2"/>
        <scheme val="minor"/>
      </rPr>
      <t xml:space="preserve">Include both filled and unfilled positions. </t>
    </r>
  </si>
  <si>
    <r>
      <t>-</t>
    </r>
    <r>
      <rPr>
        <sz val="7"/>
        <rFont val="Calibri"/>
        <family val="2"/>
        <scheme val="minor"/>
      </rPr>
      <t xml:space="preserve">    </t>
    </r>
    <r>
      <rPr>
        <i/>
        <sz val="11"/>
        <rFont val="Calibri"/>
        <family val="2"/>
        <scheme val="minor"/>
      </rPr>
      <t>Indicate 1 for full Headcounts and 0.5 for partial headcount.</t>
    </r>
  </si>
  <si>
    <r>
      <t xml:space="preserve">Others: </t>
    </r>
    <r>
      <rPr>
        <i/>
        <sz val="11"/>
        <color rgb="FFD0CECE"/>
        <rFont val="Calibri"/>
        <family val="2"/>
        <scheme val="minor"/>
      </rPr>
      <t>&lt;insert no. and share with us more&gt;</t>
    </r>
    <r>
      <rPr>
        <sz val="11"/>
        <color theme="1"/>
        <rFont val="Calibri"/>
        <family val="2"/>
        <scheme val="minor"/>
      </rPr>
      <t xml:space="preserve"> </t>
    </r>
  </si>
  <si>
    <r>
      <t xml:space="preserve">Total Manpower Establishment: </t>
    </r>
    <r>
      <rPr>
        <i/>
        <sz val="11"/>
        <color theme="0" tint="-0.14999847407452621"/>
        <rFont val="Calibri"/>
        <family val="2"/>
        <scheme val="minor"/>
      </rPr>
      <t>&lt;insert no.&gt;</t>
    </r>
    <r>
      <rPr>
        <sz val="11"/>
        <rFont val="Calibri"/>
        <family val="2"/>
        <scheme val="minor"/>
      </rPr>
      <t xml:space="preserve"> </t>
    </r>
  </si>
  <si>
    <t>If Preferred Vendor is not the lowest quotation, please fill in PART B: VENDOR EVALUATION MATRIX</t>
  </si>
  <si>
    <t>People Practice (PP)</t>
  </si>
  <si>
    <t>Volunteer Management (VM)</t>
  </si>
  <si>
    <t xml:space="preserve">Q3. 	Does your agency have dedicated Volunteer Manager(s)? </t>
  </si>
  <si>
    <t xml:space="preserve">Note: If your response to either Q2 or Q3 is "NO", we recommend that you apply for the Transformation Sustainability Scheme for consultancy and/or project implementation cost before adopting a VMS. Based on NCSS Social Service Sector Survey on VM 2021, SSAs with the 3 pronged VM approach of People-Process-System have more than twice the number of median volunteer hours, versus the other groups. As such, having a dedicated volunteer management staff and a VMF will enable a more effective and efficient implementation of a VMS. </t>
  </si>
  <si>
    <r>
      <t xml:space="preserve">NCSS would like to undertake a holistic approach in guiding and supporting our members in strengthening your organisational capabilities. With this spirit, the Transformation Sustainability Scheme (TSS), funded by the Community Capability Trust (CCT), was launched on 1 April 2024 to support Social Service Agencies to put in place structures and processes in key capability areas such as People Practice, Volunteer Management, Innovation and Digitalisation. 
Please review your agency’s organisational needs holistically by assessing whether there are sufficient frameworks and processes in place to guide the effective adoption of digital solutions. Thereafter, if you wish to proceed with the Tech-and-GO! grant application, complete the following questionnaire and include it with your application. Do note that SSAs should put in </t>
    </r>
    <r>
      <rPr>
        <b/>
        <sz val="11"/>
        <color theme="1"/>
        <rFont val="Calibri"/>
        <family val="2"/>
        <scheme val="minor"/>
      </rPr>
      <t>1 TSS application per year</t>
    </r>
    <r>
      <rPr>
        <sz val="11"/>
        <color theme="1"/>
        <rFont val="Calibri"/>
        <family val="2"/>
        <scheme val="minor"/>
      </rPr>
      <t xml:space="preserve"> to address your needs holistically. 
ORGANISATION INFORMATION
Share with us the following information to enable us to better understand your agency’s scale of services for planning purposes of further support for the sector.  
</t>
    </r>
  </si>
  <si>
    <t>o  For Case/Client Management Systems, pls refer to NCSS’s Sector Evaluation Framework resources (https://go.gov.sg/ncss-sef-resources) to help design and evaluate your programme.</t>
  </si>
  <si>
    <t>YES</t>
  </si>
  <si>
    <r>
      <t>If you are applying for any of the following solutions, please fill in Tab 'TSS Checklist':
·      People Practice, eg. Human Resources and Learning &amp; Development systems
·      Volunteer Management, eg. Volunteer Management Systems</t>
    </r>
    <r>
      <rPr>
        <sz val="11"/>
        <color rgb="FFFF0000"/>
        <rFont val="Calibri"/>
        <family val="2"/>
        <scheme val="minor"/>
      </rPr>
      <t xml:space="preserve">
</t>
    </r>
    <r>
      <rPr>
        <sz val="11"/>
        <color theme="1"/>
        <rFont val="Calibri"/>
        <family val="2"/>
        <scheme val="minor"/>
      </rPr>
      <t>·      Financial Sustainability, eg. Donor Management System
·      Evaluation and Research, eg. Case Management System</t>
    </r>
  </si>
  <si>
    <t xml:space="preserve">If you are applying for any of the following solutions, please fill in Tab 'TSS Checklist':
·      People Practice, eg. Human Resources and Learning &amp; Development systems
·      Volunteer Management, eg. Volunteer Management Systems
·      Financial Sustainability, eg. Donor Management System
·      Evaluation and Research, eg. Case Management System
</t>
  </si>
  <si>
    <t>1 Vendor Quotation</t>
  </si>
  <si>
    <r>
      <t xml:space="preserve">1 Vendor-endorsed Cost Breakdown Template
</t>
    </r>
    <r>
      <rPr>
        <i/>
        <sz val="10"/>
        <color theme="1"/>
        <rFont val="Calibri"/>
        <family val="2"/>
        <scheme val="minor"/>
      </rPr>
      <t>For pre-scoped solutions, please follow the format (e.g., Items and Quantity) of the desensitised quotation found on the PSG website.</t>
    </r>
  </si>
  <si>
    <r>
      <t xml:space="preserve">Organisational Health Report (OHR)*
</t>
    </r>
    <r>
      <rPr>
        <i/>
        <sz val="11"/>
        <color theme="1"/>
        <rFont val="Calibri"/>
        <family val="2"/>
        <scheme val="minor"/>
      </rPr>
      <t>*Agencies are required to submit an OHR that is within one year validity at the point of application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</si>
</sst>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mins&quot;"/>
    <numFmt numFmtId="165" formatCode="#,##0.00\ &quot;hours&quot;"/>
    <numFmt numFmtId="166" formatCode="0.0\ &quot;hours&quot;"/>
    <numFmt numFmtId="167" formatCode="&quot;$&quot;#,##0.00"/>
    <numFmt numFmtId="168" formatCode="0.00\ &quot;hours&quot;"/>
    <numFmt numFmtId="169" formatCode="0.00\ &quot;staff&quot;"/>
    <numFmt numFmtId="170" formatCode="0.00\ &quot;years&quot;"/>
    <numFmt numFmtId="171" formatCode="_-&quot;£&quot;* #,##0.00_-;\-&quot;£&quot;* #,##0.00_-;_-&quot;£&quot;* &quot;-&quot;??_-;_-@_-"/>
    <numFmt numFmtId="172" formatCode="_-[$$-4809]* #,##0.00_-;\-[$$-4809]* #,##0.00_-;_-[$$-4809]* &quot;-&quot;??_-;_-@_-"/>
    <numFmt numFmtId="173" formatCode="_-[$$-409]* #,##0.00_ ;_-[$$-409]* \-#,##0.00\ ;_-[$$-409]* &quot;-&quot;??_ ;_-@_ "/>
  </numFmts>
  <fonts count="99" x14ac:knownFonts="1">
    <font>
      <sz val="11"/>
      <color theme="1"/>
      <name val="Calibri"/>
      <family val="2"/>
      <scheme val="minor"/>
    </font>
    <font>
      <b/>
      <sz val="11"/>
      <color theme="1"/>
      <name val="Calibri"/>
      <family val="2"/>
      <scheme val="minor"/>
    </font>
    <font>
      <b/>
      <sz val="14"/>
      <color rgb="FF000000"/>
      <name val="Roboto Medium"/>
    </font>
    <font>
      <b/>
      <sz val="11"/>
      <color theme="0"/>
      <name val="Roboto Medium"/>
    </font>
    <font>
      <b/>
      <i/>
      <sz val="11"/>
      <color theme="0"/>
      <name val="Roboto Medium"/>
    </font>
    <font>
      <sz val="10"/>
      <color theme="1"/>
      <name val="Roboto Medium"/>
    </font>
    <font>
      <b/>
      <sz val="10"/>
      <color rgb="FF207E7C"/>
      <name val="Roboto Medium"/>
    </font>
    <font>
      <b/>
      <sz val="10"/>
      <name val="Roboto Medium"/>
    </font>
    <font>
      <sz val="10"/>
      <name val="Roboto Medium"/>
    </font>
    <font>
      <u/>
      <sz val="10"/>
      <name val="Roboto Medium"/>
    </font>
    <font>
      <i/>
      <sz val="10"/>
      <name val="Roboto Medium"/>
    </font>
    <font>
      <b/>
      <u/>
      <sz val="10"/>
      <name val="Roboto Medium"/>
    </font>
    <font>
      <b/>
      <sz val="10"/>
      <color theme="0"/>
      <name val="Roboto Medium"/>
    </font>
    <font>
      <i/>
      <sz val="10"/>
      <color theme="0" tint="-0.499984740745262"/>
      <name val="Roboto Medium"/>
    </font>
    <font>
      <b/>
      <i/>
      <sz val="11"/>
      <color theme="0" tint="-0.499984740745262"/>
      <name val="Roboto Medium"/>
    </font>
    <font>
      <b/>
      <i/>
      <sz val="11"/>
      <color theme="0" tint="-0.499984740745262"/>
      <name val="Roboto"/>
    </font>
    <font>
      <sz val="11"/>
      <color theme="1"/>
      <name val="Roboto Medium"/>
    </font>
    <font>
      <b/>
      <i/>
      <sz val="11"/>
      <color theme="0" tint="-0.499984740745262"/>
      <name val="Calibri"/>
      <family val="2"/>
      <scheme val="minor"/>
    </font>
    <font>
      <sz val="11"/>
      <color theme="1"/>
      <name val="Roboto"/>
    </font>
    <font>
      <i/>
      <sz val="10"/>
      <color theme="0" tint="-0.499984740745262"/>
      <name val="Roboto"/>
    </font>
    <font>
      <i/>
      <vertAlign val="superscript"/>
      <sz val="10"/>
      <color theme="0" tint="-0.499984740745262"/>
      <name val="Roboto Medium"/>
    </font>
    <font>
      <i/>
      <sz val="8"/>
      <color theme="0" tint="-0.499984740745262"/>
      <name val="Roboto Medium"/>
    </font>
    <font>
      <sz val="10"/>
      <color theme="1"/>
      <name val="Roboto"/>
    </font>
    <font>
      <b/>
      <sz val="11"/>
      <color theme="0" tint="-4.9989318521683403E-2"/>
      <name val="Roboto Medium"/>
    </font>
    <font>
      <i/>
      <sz val="10"/>
      <color theme="0" tint="-4.9989318521683403E-2"/>
      <name val="Roboto Medium"/>
    </font>
    <font>
      <i/>
      <sz val="9"/>
      <color theme="0" tint="-0.499984740745262"/>
      <name val="Roboto Medium"/>
    </font>
    <font>
      <i/>
      <vertAlign val="superscript"/>
      <sz val="9"/>
      <color theme="0" tint="-0.499984740745262"/>
      <name val="Roboto Medium"/>
    </font>
    <font>
      <sz val="9"/>
      <color theme="0" tint="-0.499984740745262"/>
      <name val="Roboto"/>
    </font>
    <font>
      <sz val="10"/>
      <color rgb="FF000000"/>
      <name val="Arial"/>
      <family val="2"/>
    </font>
    <font>
      <sz val="11"/>
      <name val="Roboto Medium"/>
    </font>
    <font>
      <u/>
      <sz val="11"/>
      <name val="Roboto Medium"/>
    </font>
    <font>
      <b/>
      <sz val="11"/>
      <name val="Roboto Medium"/>
    </font>
    <font>
      <sz val="12"/>
      <name val="Arial"/>
      <family val="2"/>
    </font>
    <font>
      <sz val="12"/>
      <color rgb="FF000000"/>
      <name val="Arial"/>
      <family val="2"/>
    </font>
    <font>
      <sz val="12"/>
      <color theme="1"/>
      <name val="Roboto Medium"/>
    </font>
    <font>
      <b/>
      <sz val="12"/>
      <color theme="0"/>
      <name val="Roboto Medium"/>
    </font>
    <font>
      <i/>
      <sz val="11"/>
      <name val="Roboto Medium"/>
    </font>
    <font>
      <sz val="10"/>
      <name val="Arial"/>
      <family val="2"/>
    </font>
    <font>
      <sz val="10"/>
      <color rgb="FF000000"/>
      <name val="Roboto Medium"/>
    </font>
    <font>
      <sz val="12"/>
      <color theme="0" tint="-0.34998626667073579"/>
      <name val="Arial"/>
      <family val="2"/>
    </font>
    <font>
      <b/>
      <sz val="11"/>
      <color rgb="FF000000"/>
      <name val="Roboto Medium"/>
    </font>
    <font>
      <sz val="11"/>
      <color rgb="FF000000"/>
      <name val="Roboto Medium"/>
    </font>
    <font>
      <sz val="11"/>
      <color rgb="FFFF0000"/>
      <name val="Roboto Medium"/>
    </font>
    <font>
      <b/>
      <sz val="11"/>
      <color theme="1" tint="0.499984740745262"/>
      <name val="Roboto Medium"/>
    </font>
    <font>
      <sz val="11"/>
      <color rgb="FF258383"/>
      <name val="Roboto Medium"/>
    </font>
    <font>
      <sz val="11"/>
      <color theme="1" tint="0.499984740745262"/>
      <name val="Roboto Medium"/>
    </font>
    <font>
      <sz val="11"/>
      <name val="Arial"/>
      <family val="2"/>
    </font>
    <font>
      <sz val="11"/>
      <color rgb="FF705308"/>
      <name val="Roboto Medium"/>
    </font>
    <font>
      <sz val="11"/>
      <color theme="0"/>
      <name val="Arial"/>
      <family val="2"/>
    </font>
    <font>
      <sz val="12"/>
      <color theme="0"/>
      <name val="Arial"/>
      <family val="2"/>
    </font>
    <font>
      <b/>
      <i/>
      <u/>
      <sz val="11"/>
      <name val="Arial"/>
      <family val="2"/>
    </font>
    <font>
      <i/>
      <sz val="11"/>
      <name val="Arial"/>
      <family val="2"/>
    </font>
    <font>
      <sz val="12"/>
      <color theme="1"/>
      <name val="Calibri"/>
      <family val="2"/>
      <scheme val="minor"/>
    </font>
    <font>
      <sz val="12"/>
      <color rgb="FF000000"/>
      <name val="Calibri"/>
      <family val="2"/>
      <scheme val="minor"/>
    </font>
    <font>
      <b/>
      <u/>
      <sz val="11"/>
      <color rgb="FF000000"/>
      <name val="Roboto Medium"/>
    </font>
    <font>
      <sz val="11"/>
      <color rgb="FF000000"/>
      <name val="Arial"/>
      <family val="2"/>
    </font>
    <font>
      <sz val="12"/>
      <color theme="1"/>
      <name val="Calibri Light"/>
      <family val="2"/>
      <scheme val="major"/>
    </font>
    <font>
      <sz val="12"/>
      <color rgb="FF000000"/>
      <name val="Calibri Light"/>
      <family val="2"/>
      <scheme val="major"/>
    </font>
    <font>
      <sz val="12"/>
      <color rgb="FF000000"/>
      <name val="Roboto Medium"/>
    </font>
    <font>
      <b/>
      <i/>
      <sz val="11"/>
      <color rgb="FF000000"/>
      <name val="Roboto Medium"/>
    </font>
    <font>
      <u/>
      <sz val="11"/>
      <color rgb="FF000000"/>
      <name val="Roboto Medium"/>
    </font>
    <font>
      <sz val="11"/>
      <color theme="0" tint="-0.499984740745262"/>
      <name val="Roboto Medium"/>
    </font>
    <font>
      <i/>
      <sz val="11"/>
      <color theme="0" tint="-0.499984740745262"/>
      <name val="Roboto Medium"/>
    </font>
    <font>
      <b/>
      <sz val="11"/>
      <color theme="1" tint="0.34998626667073579"/>
      <name val="Roboto Medium"/>
    </font>
    <font>
      <b/>
      <i/>
      <sz val="11"/>
      <color theme="1" tint="0.34998626667073579"/>
      <name val="Roboto Medium"/>
    </font>
    <font>
      <sz val="11"/>
      <color theme="0"/>
      <name val="Roboto Medium"/>
    </font>
    <font>
      <b/>
      <u/>
      <sz val="11"/>
      <color theme="1"/>
      <name val="Calibri"/>
      <family val="2"/>
      <scheme val="minor"/>
    </font>
    <font>
      <u/>
      <sz val="11"/>
      <color theme="10"/>
      <name val="Calibri"/>
      <family val="2"/>
      <scheme val="minor"/>
    </font>
    <font>
      <sz val="11"/>
      <color theme="1"/>
      <name val="Arial"/>
      <family val="2"/>
    </font>
    <font>
      <b/>
      <sz val="11"/>
      <color theme="1"/>
      <name val="Arial"/>
      <family val="2"/>
    </font>
    <font>
      <i/>
      <sz val="11"/>
      <color rgb="FF258383"/>
      <name val="Calibri"/>
      <family val="2"/>
      <scheme val="minor"/>
    </font>
    <font>
      <vertAlign val="superscript"/>
      <sz val="11"/>
      <color theme="1"/>
      <name val="Calibri"/>
      <family val="2"/>
      <scheme val="minor"/>
    </font>
    <font>
      <b/>
      <sz val="20"/>
      <color theme="1"/>
      <name val="Calibri"/>
      <family val="2"/>
      <scheme val="minor"/>
    </font>
    <font>
      <u/>
      <sz val="11"/>
      <color theme="1"/>
      <name val="Calibri"/>
      <family val="2"/>
      <scheme val="minor"/>
    </font>
    <font>
      <i/>
      <sz val="10"/>
      <color theme="1"/>
      <name val="Calibri"/>
      <family val="2"/>
      <scheme val="minor"/>
    </font>
    <font>
      <i/>
      <sz val="11"/>
      <color theme="1"/>
      <name val="Calibri"/>
      <family val="2"/>
      <scheme val="minor"/>
    </font>
    <font>
      <sz val="11"/>
      <color theme="1"/>
      <name val="Calibri"/>
      <family val="2"/>
      <scheme val="minor"/>
    </font>
    <font>
      <b/>
      <sz val="11"/>
      <color theme="1"/>
      <name val="Roboto Medium"/>
    </font>
    <font>
      <b/>
      <sz val="14"/>
      <color theme="1"/>
      <name val="Calibri"/>
      <family val="2"/>
      <scheme val="minor"/>
    </font>
    <font>
      <sz val="12"/>
      <color theme="1"/>
      <name val="Symbol"/>
      <family val="1"/>
      <charset val="2"/>
    </font>
    <font>
      <b/>
      <u/>
      <sz val="14"/>
      <color theme="1"/>
      <name val="Calibri"/>
      <family val="2"/>
      <scheme val="minor"/>
    </font>
    <font>
      <i/>
      <u/>
      <sz val="12"/>
      <color theme="1"/>
      <name val="Calibri"/>
      <family val="2"/>
      <scheme val="minor"/>
    </font>
    <font>
      <i/>
      <sz val="12"/>
      <color rgb="FF7F7F7F"/>
      <name val="Calibri"/>
      <family val="2"/>
      <scheme val="minor"/>
    </font>
    <font>
      <sz val="11"/>
      <color rgb="FF000000"/>
      <name val="Calibri"/>
      <family val="2"/>
      <scheme val="minor"/>
    </font>
    <font>
      <i/>
      <sz val="11"/>
      <color rgb="FFD0CECE"/>
      <name val="Calibri"/>
      <family val="2"/>
      <scheme val="minor"/>
    </font>
    <font>
      <b/>
      <sz val="14"/>
      <color rgb="FF000000"/>
      <name val="Calibri"/>
      <family val="2"/>
      <scheme val="minor"/>
    </font>
    <font>
      <sz val="11"/>
      <name val="Calibri"/>
      <family val="2"/>
      <scheme val="minor"/>
    </font>
    <font>
      <i/>
      <sz val="11"/>
      <name val="Calibri"/>
      <family val="2"/>
      <scheme val="minor"/>
    </font>
    <font>
      <i/>
      <sz val="11"/>
      <color rgb="FF808080"/>
      <name val="Calibri"/>
      <family val="2"/>
      <scheme val="minor"/>
    </font>
    <font>
      <b/>
      <sz val="11"/>
      <color rgb="FF000000"/>
      <name val="Calibri"/>
      <family val="2"/>
      <scheme val="minor"/>
    </font>
    <font>
      <sz val="8"/>
      <color rgb="FF000000"/>
      <name val="Calibri"/>
      <family val="2"/>
      <scheme val="minor"/>
    </font>
    <font>
      <sz val="8"/>
      <color theme="1"/>
      <name val="Calibri"/>
      <family val="2"/>
      <scheme val="minor"/>
    </font>
    <font>
      <i/>
      <u/>
      <sz val="12"/>
      <name val="Calibri"/>
      <family val="2"/>
      <scheme val="minor"/>
    </font>
    <font>
      <i/>
      <sz val="11"/>
      <color theme="0" tint="-0.14999847407452621"/>
      <name val="Calibri"/>
      <family val="2"/>
      <scheme val="minor"/>
    </font>
    <font>
      <sz val="11"/>
      <color theme="0" tint="-0.14999847407452621"/>
      <name val="Calibri"/>
      <family val="2"/>
      <scheme val="minor"/>
    </font>
    <font>
      <b/>
      <sz val="12"/>
      <color theme="1"/>
      <name val="Calibri"/>
      <family val="2"/>
      <scheme val="minor"/>
    </font>
    <font>
      <sz val="7"/>
      <color theme="1"/>
      <name val="Calibri"/>
      <family val="2"/>
      <scheme val="minor"/>
    </font>
    <font>
      <sz val="7"/>
      <name val="Calibri"/>
      <family val="2"/>
      <scheme val="minor"/>
    </font>
    <font>
      <sz val="11"/>
      <color rgb="FFFF0000"/>
      <name val="Calibri"/>
      <family val="2"/>
      <scheme val="minor"/>
    </font>
  </fonts>
  <fills count="21">
    <fill>
      <patternFill patternType="none"/>
    </fill>
    <fill>
      <patternFill patternType="gray125"/>
    </fill>
    <fill>
      <patternFill patternType="solid">
        <fgColor rgb="FF258383"/>
        <bgColor indexed="64"/>
      </patternFill>
    </fill>
    <fill>
      <patternFill patternType="solid">
        <fgColor rgb="FF279996"/>
        <bgColor indexed="64"/>
      </patternFill>
    </fill>
    <fill>
      <patternFill patternType="solid">
        <fgColor theme="7" tint="0.79998168889431442"/>
        <bgColor indexed="64"/>
      </patternFill>
    </fill>
    <fill>
      <patternFill patternType="solid">
        <fgColor rgb="FFBDEEED"/>
        <bgColor rgb="FFD9D9D9"/>
      </patternFill>
    </fill>
    <fill>
      <patternFill patternType="solid">
        <fgColor rgb="FFBDEEED"/>
        <bgColor indexed="64"/>
      </patternFill>
    </fill>
    <fill>
      <patternFill patternType="solid">
        <fgColor rgb="FF258383"/>
        <bgColor rgb="FFD9D9D9"/>
      </patternFill>
    </fill>
    <fill>
      <patternFill patternType="solid">
        <fgColor theme="0"/>
        <bgColor indexed="64"/>
      </patternFill>
    </fill>
    <fill>
      <patternFill patternType="solid">
        <fgColor theme="0" tint="-0.14999847407452621"/>
        <bgColor rgb="FFD9D9D9"/>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79998168889431442"/>
        <bgColor theme="7"/>
      </patternFill>
    </fill>
    <fill>
      <patternFill patternType="solid">
        <fgColor theme="0" tint="-4.9989318521683403E-2"/>
        <bgColor theme="4"/>
      </patternFill>
    </fill>
    <fill>
      <patternFill patternType="solid">
        <fgColor theme="4" tint="0.79998168889431442"/>
        <bgColor indexed="64"/>
      </patternFill>
    </fill>
    <fill>
      <patternFill patternType="solid">
        <fgColor theme="1"/>
        <bgColor indexed="64"/>
      </patternFill>
    </fill>
    <fill>
      <patternFill patternType="solid">
        <fgColor rgb="FF94E2EC"/>
        <bgColor indexed="64"/>
      </patternFill>
    </fill>
    <fill>
      <patternFill patternType="solid">
        <fgColor rgb="FF23B3B7"/>
        <bgColor indexed="64"/>
      </patternFill>
    </fill>
    <fill>
      <patternFill patternType="solid">
        <fgColor rgb="FF2FC9D5"/>
        <bgColor indexed="64"/>
      </patternFill>
    </fill>
    <fill>
      <patternFill patternType="solid">
        <fgColor rgb="FFFFF2CC"/>
        <bgColor indexed="64"/>
      </patternFill>
    </fill>
    <fill>
      <patternFill patternType="solid">
        <fgColor rgb="FFFFC000"/>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4040"/>
      </left>
      <right style="thin">
        <color rgb="FF004040"/>
      </right>
      <top style="thin">
        <color rgb="FF004040"/>
      </top>
      <bottom style="thin">
        <color rgb="FF004040"/>
      </bottom>
      <diagonal/>
    </border>
    <border>
      <left style="thin">
        <color rgb="FF004040"/>
      </left>
      <right/>
      <top style="thin">
        <color rgb="FF004040"/>
      </top>
      <bottom style="thin">
        <color rgb="FF004040"/>
      </bottom>
      <diagonal/>
    </border>
    <border>
      <left/>
      <right/>
      <top style="thin">
        <color rgb="FF004040"/>
      </top>
      <bottom style="thin">
        <color rgb="FF004040"/>
      </bottom>
      <diagonal/>
    </border>
    <border>
      <left/>
      <right style="thin">
        <color rgb="FF004040"/>
      </right>
      <top style="thin">
        <color rgb="FF004040"/>
      </top>
      <bottom style="thin">
        <color rgb="FF004040"/>
      </bottom>
      <diagonal/>
    </border>
    <border>
      <left/>
      <right/>
      <top/>
      <bottom style="thin">
        <color rgb="FF00404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4040"/>
      </right>
      <top style="medium">
        <color indexed="64"/>
      </top>
      <bottom/>
      <diagonal/>
    </border>
    <border>
      <left style="thin">
        <color rgb="FF004040"/>
      </left>
      <right/>
      <top style="medium">
        <color indexed="64"/>
      </top>
      <bottom style="thin">
        <color rgb="FF004040"/>
      </bottom>
      <diagonal/>
    </border>
    <border>
      <left/>
      <right/>
      <top style="medium">
        <color indexed="64"/>
      </top>
      <bottom style="thin">
        <color rgb="FF004040"/>
      </bottom>
      <diagonal/>
    </border>
    <border>
      <left/>
      <right style="medium">
        <color indexed="64"/>
      </right>
      <top style="medium">
        <color indexed="64"/>
      </top>
      <bottom style="thin">
        <color rgb="FF004040"/>
      </bottom>
      <diagonal/>
    </border>
    <border>
      <left/>
      <right style="thin">
        <color rgb="FF004040"/>
      </right>
      <top/>
      <bottom style="medium">
        <color indexed="64"/>
      </bottom>
      <diagonal/>
    </border>
    <border>
      <left style="thin">
        <color rgb="FF004040"/>
      </left>
      <right/>
      <top style="thin">
        <color rgb="FF004040"/>
      </top>
      <bottom style="medium">
        <color indexed="64"/>
      </bottom>
      <diagonal/>
    </border>
    <border>
      <left/>
      <right/>
      <top style="thin">
        <color rgb="FF004040"/>
      </top>
      <bottom style="medium">
        <color indexed="64"/>
      </bottom>
      <diagonal/>
    </border>
    <border>
      <left/>
      <right style="medium">
        <color indexed="64"/>
      </right>
      <top style="thin">
        <color rgb="FF004040"/>
      </top>
      <bottom style="medium">
        <color indexed="64"/>
      </bottom>
      <diagonal/>
    </border>
    <border>
      <left style="medium">
        <color indexed="64"/>
      </left>
      <right/>
      <top/>
      <bottom style="thin">
        <color rgb="FF004040"/>
      </bottom>
      <diagonal/>
    </border>
    <border>
      <left/>
      <right style="medium">
        <color indexed="64"/>
      </right>
      <top/>
      <bottom style="thin">
        <color rgb="FF004040"/>
      </bottom>
      <diagonal/>
    </border>
    <border>
      <left/>
      <right style="medium">
        <color indexed="64"/>
      </right>
      <top style="thin">
        <color rgb="FF004040"/>
      </top>
      <bottom style="thin">
        <color rgb="FF004040"/>
      </bottom>
      <diagonal/>
    </border>
    <border>
      <left style="medium">
        <color indexed="64"/>
      </left>
      <right/>
      <top style="thin">
        <color rgb="FF004040"/>
      </top>
      <bottom style="thin">
        <color rgb="FF004040"/>
      </bottom>
      <diagonal/>
    </border>
    <border>
      <left style="medium">
        <color indexed="64"/>
      </left>
      <right/>
      <top style="thin">
        <color rgb="FF004040"/>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rgb="FF00404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6">
    <xf numFmtId="0" fontId="0" fillId="0" borderId="0"/>
    <xf numFmtId="0" fontId="28" fillId="0" borderId="0"/>
    <xf numFmtId="171" fontId="28" fillId="0" borderId="0" applyFont="0" applyFill="0" applyBorder="0" applyAlignment="0" applyProtection="0"/>
    <xf numFmtId="9" fontId="28" fillId="0" borderId="0" applyFont="0" applyFill="0" applyBorder="0" applyAlignment="0" applyProtection="0"/>
    <xf numFmtId="0" fontId="67" fillId="0" borderId="0" applyNumberFormat="0" applyFill="0" applyBorder="0" applyAlignment="0" applyProtection="0"/>
    <xf numFmtId="9" fontId="76" fillId="0" borderId="0" applyFont="0" applyFill="0" applyBorder="0" applyAlignment="0" applyProtection="0"/>
  </cellStyleXfs>
  <cellXfs count="397">
    <xf numFmtId="0" fontId="0" fillId="0" borderId="0" xfId="0"/>
    <xf numFmtId="0" fontId="0" fillId="0" borderId="0" xfId="0" applyAlignment="1">
      <alignment wrapText="1"/>
    </xf>
    <xf numFmtId="0" fontId="1" fillId="0" borderId="0" xfId="0" applyFont="1" applyAlignment="1">
      <alignment vertical="top" wrapText="1"/>
    </xf>
    <xf numFmtId="0" fontId="0" fillId="0" borderId="0" xfId="0" applyAlignment="1">
      <alignment vertical="top"/>
    </xf>
    <xf numFmtId="0" fontId="16" fillId="0" borderId="0" xfId="0" applyFont="1"/>
    <xf numFmtId="0" fontId="3" fillId="7" borderId="29" xfId="0" applyFont="1" applyFill="1" applyBorder="1" applyAlignment="1">
      <alignment horizontal="center" vertical="center" wrapText="1"/>
    </xf>
    <xf numFmtId="0" fontId="17" fillId="0" borderId="14" xfId="0" applyFont="1" applyBorder="1" applyAlignment="1">
      <alignment horizontal="center" vertical="center"/>
    </xf>
    <xf numFmtId="0" fontId="16" fillId="4" borderId="34" xfId="0" applyFont="1" applyFill="1" applyBorder="1" applyAlignment="1">
      <alignment horizontal="left"/>
    </xf>
    <xf numFmtId="0" fontId="16" fillId="4" borderId="36" xfId="0" applyFont="1" applyFill="1" applyBorder="1" applyAlignment="1">
      <alignment horizontal="left"/>
    </xf>
    <xf numFmtId="0" fontId="16" fillId="4" borderId="36" xfId="0" applyFont="1" applyFill="1" applyBorder="1" applyAlignment="1">
      <alignment horizontal="left"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16" fillId="4" borderId="27" xfId="0" applyFont="1" applyFill="1" applyBorder="1" applyAlignment="1">
      <alignment horizontal="left" wrapText="1"/>
    </xf>
    <xf numFmtId="0" fontId="22" fillId="0" borderId="0" xfId="0" applyFont="1" applyAlignment="1">
      <alignment vertical="center"/>
    </xf>
    <xf numFmtId="0" fontId="16" fillId="4" borderId="34" xfId="0" applyFont="1" applyFill="1" applyBorder="1" applyAlignment="1">
      <alignment horizontal="left" wrapText="1"/>
    </xf>
    <xf numFmtId="0" fontId="3" fillId="7" borderId="42" xfId="0" applyFont="1" applyFill="1" applyBorder="1" applyAlignment="1">
      <alignment horizontal="left" vertical="center" wrapText="1"/>
    </xf>
    <xf numFmtId="0" fontId="0" fillId="0" borderId="0" xfId="0" applyProtection="1">
      <protection locked="0"/>
    </xf>
    <xf numFmtId="0" fontId="27" fillId="0" borderId="0" xfId="0" applyFont="1" applyProtection="1">
      <protection locked="0"/>
    </xf>
    <xf numFmtId="0" fontId="28" fillId="0" borderId="0" xfId="1"/>
    <xf numFmtId="0" fontId="32" fillId="0" borderId="0" xfId="1" applyFont="1"/>
    <xf numFmtId="0" fontId="33" fillId="0" borderId="0" xfId="1" applyFont="1"/>
    <xf numFmtId="0" fontId="3" fillId="2" borderId="45" xfId="1" applyFont="1" applyFill="1" applyBorder="1" applyAlignment="1">
      <alignment horizontal="center" vertical="center" wrapText="1"/>
    </xf>
    <xf numFmtId="0" fontId="28" fillId="0" borderId="0" xfId="1" applyAlignment="1">
      <alignment vertical="center"/>
    </xf>
    <xf numFmtId="0" fontId="32" fillId="0" borderId="0" xfId="1" applyFont="1" applyAlignment="1">
      <alignment vertical="center"/>
    </xf>
    <xf numFmtId="0" fontId="33" fillId="0" borderId="0" xfId="1" applyFont="1" applyAlignment="1">
      <alignment vertical="center"/>
    </xf>
    <xf numFmtId="0" fontId="16" fillId="0" borderId="45" xfId="1" applyFont="1" applyBorder="1" applyAlignment="1">
      <alignment horizontal="center" vertical="center" wrapText="1"/>
    </xf>
    <xf numFmtId="0" fontId="34" fillId="8" borderId="0" xfId="1" applyFont="1" applyFill="1" applyAlignment="1">
      <alignment vertical="center" wrapText="1"/>
    </xf>
    <xf numFmtId="0" fontId="32" fillId="0" borderId="0" xfId="1" applyFont="1" applyAlignment="1">
      <alignment horizontal="center"/>
    </xf>
    <xf numFmtId="0" fontId="37" fillId="0" borderId="0" xfId="1" applyFont="1"/>
    <xf numFmtId="0" fontId="32" fillId="0" borderId="0" xfId="1" applyFont="1" applyAlignment="1">
      <alignment horizontal="center" vertical="center"/>
    </xf>
    <xf numFmtId="0" fontId="38" fillId="0" borderId="0" xfId="1" applyFont="1"/>
    <xf numFmtId="0" fontId="31" fillId="0" borderId="19" xfId="1" applyFont="1" applyBorder="1" applyAlignment="1">
      <alignment horizontal="center" vertical="center"/>
    </xf>
    <xf numFmtId="0" fontId="37" fillId="0" borderId="0" xfId="1" quotePrefix="1" applyFont="1"/>
    <xf numFmtId="49" fontId="36" fillId="0" borderId="19" xfId="1" applyNumberFormat="1" applyFont="1" applyBorder="1" applyAlignment="1">
      <alignment horizontal="center" vertical="center" wrapText="1"/>
    </xf>
    <xf numFmtId="0" fontId="28" fillId="0" borderId="0" xfId="1" applyAlignment="1">
      <alignment wrapText="1"/>
    </xf>
    <xf numFmtId="0" fontId="33" fillId="0" borderId="0" xfId="1" applyFont="1" applyAlignment="1">
      <alignment horizontal="center" vertical="center" wrapText="1"/>
    </xf>
    <xf numFmtId="0" fontId="39" fillId="0" borderId="0" xfId="1" applyFont="1" applyAlignment="1">
      <alignment horizontal="center" vertical="center" wrapText="1"/>
    </xf>
    <xf numFmtId="0" fontId="32" fillId="0" borderId="0" xfId="1" applyFont="1" applyAlignment="1">
      <alignment horizontal="center" vertical="center" wrapText="1"/>
    </xf>
    <xf numFmtId="0" fontId="33" fillId="0" borderId="0" xfId="1" applyFont="1" applyAlignment="1">
      <alignment horizontal="center" vertical="center"/>
    </xf>
    <xf numFmtId="0" fontId="39" fillId="0" borderId="0" xfId="1" applyFont="1" applyAlignment="1">
      <alignment horizontal="center" vertical="center"/>
    </xf>
    <xf numFmtId="0" fontId="42" fillId="0" borderId="19" xfId="1" applyFont="1" applyBorder="1" applyAlignment="1">
      <alignment horizontal="center" vertical="center" wrapText="1"/>
    </xf>
    <xf numFmtId="172" fontId="29" fillId="0" borderId="19" xfId="2" applyNumberFormat="1" applyFont="1" applyBorder="1" applyAlignment="1">
      <alignment horizontal="left" vertical="center" wrapText="1"/>
    </xf>
    <xf numFmtId="0" fontId="43" fillId="0" borderId="19" xfId="1" applyFont="1" applyBorder="1" applyAlignment="1">
      <alignment horizontal="center" vertical="center" wrapText="1"/>
    </xf>
    <xf numFmtId="0" fontId="29" fillId="0" borderId="19" xfId="1" applyFont="1" applyBorder="1" applyAlignment="1">
      <alignment horizontal="center" vertical="center" wrapText="1"/>
    </xf>
    <xf numFmtId="173" fontId="29" fillId="0" borderId="19" xfId="2" applyNumberFormat="1" applyFont="1" applyBorder="1" applyAlignment="1">
      <alignment horizontal="left" vertical="center" wrapText="1"/>
    </xf>
    <xf numFmtId="0" fontId="29" fillId="9" borderId="19" xfId="1" applyFont="1" applyFill="1" applyBorder="1" applyAlignment="1">
      <alignment horizontal="center" vertical="center" wrapText="1"/>
    </xf>
    <xf numFmtId="172" fontId="44" fillId="10" borderId="19" xfId="2" applyNumberFormat="1" applyFont="1" applyFill="1" applyBorder="1" applyAlignment="1">
      <alignment horizontal="left" vertical="center" wrapText="1"/>
    </xf>
    <xf numFmtId="0" fontId="41" fillId="9" borderId="19" xfId="1" applyFont="1" applyFill="1" applyBorder="1" applyAlignment="1">
      <alignment horizontal="center" vertical="center" wrapText="1"/>
    </xf>
    <xf numFmtId="0" fontId="32" fillId="0" borderId="0" xfId="1" applyFont="1" applyAlignment="1">
      <alignment horizontal="left" vertical="center"/>
    </xf>
    <xf numFmtId="0" fontId="29" fillId="0" borderId="49" xfId="1" applyFont="1" applyBorder="1"/>
    <xf numFmtId="0" fontId="29" fillId="0" borderId="0" xfId="1" applyFont="1"/>
    <xf numFmtId="0" fontId="46" fillId="0" borderId="0" xfId="1" applyFont="1"/>
    <xf numFmtId="0" fontId="48" fillId="0" borderId="0" xfId="1" applyFont="1"/>
    <xf numFmtId="0" fontId="49" fillId="0" borderId="0" xfId="1" applyFont="1" applyAlignment="1">
      <alignment horizontal="center" vertical="center" wrapText="1"/>
    </xf>
    <xf numFmtId="0" fontId="49" fillId="0" borderId="0" xfId="1" applyFont="1" applyAlignment="1">
      <alignment horizontal="center" vertical="center"/>
    </xf>
    <xf numFmtId="0" fontId="50" fillId="0" borderId="0" xfId="1" applyFont="1"/>
    <xf numFmtId="0" fontId="51" fillId="0" borderId="0" xfId="1" applyFont="1"/>
    <xf numFmtId="0" fontId="52" fillId="0" borderId="0" xfId="1" applyFont="1" applyAlignment="1">
      <alignment horizontal="center" vertical="center"/>
    </xf>
    <xf numFmtId="0" fontId="53" fillId="0" borderId="0" xfId="1" applyFont="1"/>
    <xf numFmtId="0" fontId="38" fillId="0" borderId="0" xfId="1" applyFont="1" applyProtection="1">
      <protection locked="0"/>
    </xf>
    <xf numFmtId="0" fontId="41" fillId="0" borderId="0" xfId="1" applyFont="1" applyProtection="1">
      <protection locked="0"/>
    </xf>
    <xf numFmtId="0" fontId="28" fillId="0" borderId="0" xfId="1" applyProtection="1">
      <protection locked="0"/>
    </xf>
    <xf numFmtId="0" fontId="55" fillId="0" borderId="0" xfId="1" applyFont="1" applyProtection="1">
      <protection locked="0"/>
    </xf>
    <xf numFmtId="0" fontId="29" fillId="0" borderId="0" xfId="1" applyFont="1" applyProtection="1">
      <protection locked="0"/>
    </xf>
    <xf numFmtId="0" fontId="29" fillId="0" borderId="0" xfId="1" applyFont="1" applyAlignment="1" applyProtection="1">
      <alignment vertical="center"/>
      <protection locked="0"/>
    </xf>
    <xf numFmtId="0" fontId="52" fillId="0" borderId="0" xfId="1" applyFont="1" applyAlignment="1">
      <alignment horizontal="center"/>
    </xf>
    <xf numFmtId="0" fontId="36" fillId="0" borderId="0" xfId="1" applyFont="1" applyProtection="1">
      <protection locked="0"/>
    </xf>
    <xf numFmtId="0" fontId="56" fillId="0" borderId="0" xfId="1" applyFont="1" applyAlignment="1">
      <alignment horizontal="center" vertical="center"/>
    </xf>
    <xf numFmtId="0" fontId="57" fillId="0" borderId="0" xfId="1" applyFont="1"/>
    <xf numFmtId="0" fontId="52" fillId="0" borderId="0" xfId="1" applyFont="1" applyAlignment="1">
      <alignment horizontal="left" vertical="center"/>
    </xf>
    <xf numFmtId="0" fontId="41" fillId="12" borderId="58" xfId="1" applyFont="1" applyFill="1" applyBorder="1" applyAlignment="1">
      <alignment horizontal="center" vertical="center" wrapText="1"/>
    </xf>
    <xf numFmtId="0" fontId="41" fillId="12" borderId="59" xfId="1" applyFont="1" applyFill="1" applyBorder="1" applyAlignment="1">
      <alignment horizontal="center" vertical="center" wrapText="1"/>
    </xf>
    <xf numFmtId="0" fontId="41" fillId="8" borderId="0" xfId="1" applyFont="1" applyFill="1" applyProtection="1">
      <protection locked="0"/>
    </xf>
    <xf numFmtId="0" fontId="41" fillId="13" borderId="64" xfId="1" applyFont="1" applyFill="1" applyBorder="1" applyAlignment="1">
      <alignment horizontal="center" vertical="center" wrapText="1"/>
    </xf>
    <xf numFmtId="0" fontId="41" fillId="13" borderId="59" xfId="1" applyFont="1" applyFill="1" applyBorder="1" applyAlignment="1">
      <alignment horizontal="center" vertical="center" wrapText="1"/>
    </xf>
    <xf numFmtId="0" fontId="34" fillId="0" borderId="0" xfId="1" applyFont="1" applyAlignment="1">
      <alignment horizontal="center" vertical="center"/>
    </xf>
    <xf numFmtId="9" fontId="58" fillId="11" borderId="42" xfId="1" applyNumberFormat="1" applyFont="1" applyFill="1" applyBorder="1" applyAlignment="1">
      <alignment horizontal="center" vertical="center"/>
    </xf>
    <xf numFmtId="0" fontId="40" fillId="11" borderId="65" xfId="1" applyFont="1" applyFill="1" applyBorder="1" applyAlignment="1">
      <alignment horizontal="center" vertical="center" wrapText="1"/>
    </xf>
    <xf numFmtId="0" fontId="41" fillId="11" borderId="51" xfId="1" applyFont="1" applyFill="1" applyBorder="1" applyAlignment="1">
      <alignment horizontal="left" vertical="center" wrapText="1"/>
    </xf>
    <xf numFmtId="0" fontId="41" fillId="0" borderId="29" xfId="1" applyFont="1" applyBorder="1" applyAlignment="1" applyProtection="1">
      <alignment horizontal="center" vertical="center" wrapText="1"/>
      <protection locked="0"/>
    </xf>
    <xf numFmtId="0" fontId="29" fillId="0" borderId="31" xfId="1" applyFont="1" applyBorder="1" applyAlignment="1" applyProtection="1">
      <alignment vertical="center" wrapText="1"/>
      <protection locked="0"/>
    </xf>
    <xf numFmtId="0" fontId="41" fillId="0" borderId="43" xfId="1" applyFont="1" applyBorder="1" applyAlignment="1" applyProtection="1">
      <alignment horizontal="center" vertical="center" wrapText="1"/>
      <protection locked="0"/>
    </xf>
    <xf numFmtId="0" fontId="29" fillId="0" borderId="44" xfId="1" applyFont="1" applyBorder="1" applyAlignment="1" applyProtection="1">
      <alignment vertical="center" wrapText="1"/>
      <protection locked="0"/>
    </xf>
    <xf numFmtId="0" fontId="41" fillId="11" borderId="41" xfId="1" applyFont="1" applyFill="1" applyBorder="1" applyAlignment="1">
      <alignment vertical="center" wrapText="1"/>
    </xf>
    <xf numFmtId="0" fontId="29" fillId="0" borderId="35" xfId="1" applyFont="1" applyBorder="1" applyAlignment="1" applyProtection="1">
      <alignment horizontal="left" vertical="center" wrapText="1"/>
      <protection locked="0"/>
    </xf>
    <xf numFmtId="0" fontId="29" fillId="0" borderId="37" xfId="1" applyFont="1" applyBorder="1" applyAlignment="1" applyProtection="1">
      <alignment horizontal="left" vertical="center" wrapText="1"/>
      <protection locked="0"/>
    </xf>
    <xf numFmtId="0" fontId="41" fillId="11" borderId="68" xfId="1" applyFont="1" applyFill="1" applyBorder="1" applyAlignment="1">
      <alignment vertical="center" wrapText="1"/>
    </xf>
    <xf numFmtId="0" fontId="58" fillId="0" borderId="0" xfId="1" applyFont="1" applyProtection="1">
      <protection locked="0"/>
    </xf>
    <xf numFmtId="0" fontId="41" fillId="0" borderId="0" xfId="1" applyFont="1" applyAlignment="1" applyProtection="1">
      <alignment horizontal="center" vertical="center" wrapText="1"/>
      <protection locked="0"/>
    </xf>
    <xf numFmtId="0" fontId="40" fillId="0" borderId="0" xfId="1" applyFont="1" applyAlignment="1" applyProtection="1">
      <alignment horizontal="center" vertical="center" wrapText="1"/>
      <protection locked="0"/>
    </xf>
    <xf numFmtId="0" fontId="41" fillId="0" borderId="0" xfId="1" applyFont="1" applyAlignment="1" applyProtection="1">
      <alignment horizontal="left" vertical="center" wrapText="1"/>
      <protection locked="0"/>
    </xf>
    <xf numFmtId="0" fontId="65" fillId="2" borderId="54" xfId="1" applyFont="1" applyFill="1" applyBorder="1" applyProtection="1">
      <protection locked="0"/>
    </xf>
    <xf numFmtId="0" fontId="3" fillId="2" borderId="54" xfId="1" applyFont="1" applyFill="1" applyBorder="1" applyProtection="1">
      <protection locked="0"/>
    </xf>
    <xf numFmtId="0" fontId="65" fillId="2" borderId="58" xfId="1" applyFont="1" applyFill="1" applyBorder="1" applyProtection="1">
      <protection locked="0"/>
    </xf>
    <xf numFmtId="0" fontId="0" fillId="0" borderId="19" xfId="0" applyBorder="1" applyAlignment="1">
      <alignment wrapText="1"/>
    </xf>
    <xf numFmtId="0" fontId="1" fillId="0" borderId="19" xfId="0" applyFont="1" applyBorder="1" applyAlignment="1">
      <alignment wrapText="1"/>
    </xf>
    <xf numFmtId="0" fontId="0" fillId="14" borderId="34" xfId="0" applyFill="1" applyBorder="1" applyAlignment="1">
      <alignment vertical="top"/>
    </xf>
    <xf numFmtId="0" fontId="0" fillId="14" borderId="22" xfId="0" applyFill="1" applyBorder="1" applyAlignment="1">
      <alignment wrapText="1"/>
    </xf>
    <xf numFmtId="0" fontId="0" fillId="0" borderId="0" xfId="0" applyAlignment="1">
      <alignment vertical="top" wrapText="1"/>
    </xf>
    <xf numFmtId="0" fontId="1" fillId="14" borderId="35" xfId="0" applyFont="1" applyFill="1" applyBorder="1" applyAlignment="1">
      <alignment vertical="top" wrapText="1"/>
    </xf>
    <xf numFmtId="0" fontId="0" fillId="0" borderId="37" xfId="0" applyBorder="1" applyAlignment="1">
      <alignment vertical="top" wrapText="1"/>
    </xf>
    <xf numFmtId="0" fontId="0" fillId="0" borderId="73" xfId="0" applyBorder="1" applyAlignment="1">
      <alignment vertical="center"/>
    </xf>
    <xf numFmtId="0" fontId="0" fillId="0" borderId="74" xfId="0" applyBorder="1" applyAlignment="1">
      <alignment horizontal="left" vertical="center" indent="4"/>
    </xf>
    <xf numFmtId="0" fontId="0" fillId="0" borderId="74" xfId="0" applyBorder="1"/>
    <xf numFmtId="0" fontId="0" fillId="0" borderId="74" xfId="0" applyBorder="1" applyAlignment="1">
      <alignment vertical="center"/>
    </xf>
    <xf numFmtId="0" fontId="0" fillId="0" borderId="75" xfId="0" applyBorder="1"/>
    <xf numFmtId="0" fontId="72" fillId="0" borderId="0" xfId="0" applyFont="1" applyAlignment="1">
      <alignment vertical="top"/>
    </xf>
    <xf numFmtId="0" fontId="72" fillId="0" borderId="0" xfId="0" applyFont="1"/>
    <xf numFmtId="0" fontId="0" fillId="15" borderId="19" xfId="0" applyFill="1" applyBorder="1" applyAlignment="1">
      <alignment wrapText="1"/>
    </xf>
    <xf numFmtId="0" fontId="0" fillId="15" borderId="37" xfId="0" applyFill="1" applyBorder="1" applyAlignment="1">
      <alignment vertical="top" wrapText="1"/>
    </xf>
    <xf numFmtId="0" fontId="0" fillId="15" borderId="27" xfId="0" applyFill="1" applyBorder="1" applyAlignment="1">
      <alignment vertical="top"/>
    </xf>
    <xf numFmtId="0" fontId="1" fillId="15" borderId="20" xfId="0" applyFont="1" applyFill="1" applyBorder="1" applyAlignment="1">
      <alignment vertical="top" wrapText="1"/>
    </xf>
    <xf numFmtId="0" fontId="0" fillId="15" borderId="28" xfId="0" applyFill="1" applyBorder="1" applyAlignment="1">
      <alignment vertical="top" wrapText="1"/>
    </xf>
    <xf numFmtId="0" fontId="41" fillId="18" borderId="57" xfId="1" applyFont="1" applyFill="1" applyBorder="1" applyAlignment="1">
      <alignment vertical="center"/>
    </xf>
    <xf numFmtId="0" fontId="41" fillId="18" borderId="58" xfId="1" applyFont="1" applyFill="1" applyBorder="1" applyAlignment="1">
      <alignment vertical="center"/>
    </xf>
    <xf numFmtId="0" fontId="41" fillId="18" borderId="59" xfId="1" applyFont="1" applyFill="1" applyBorder="1" applyAlignment="1">
      <alignment vertical="center"/>
    </xf>
    <xf numFmtId="2" fontId="41" fillId="18" borderId="42" xfId="3" applyNumberFormat="1" applyFont="1" applyFill="1" applyBorder="1" applyAlignment="1" applyProtection="1">
      <alignment horizontal="center" vertical="center" wrapText="1"/>
    </xf>
    <xf numFmtId="0" fontId="41" fillId="18" borderId="51" xfId="1" applyFont="1" applyFill="1" applyBorder="1" applyAlignment="1">
      <alignment horizontal="center" vertical="center" wrapText="1"/>
    </xf>
    <xf numFmtId="0" fontId="61" fillId="16" borderId="43" xfId="1" applyFont="1" applyFill="1" applyBorder="1" applyAlignment="1">
      <alignment horizontal="center" vertical="center" wrapText="1"/>
    </xf>
    <xf numFmtId="0" fontId="62" fillId="16" borderId="44" xfId="1" applyFont="1" applyFill="1" applyBorder="1" applyAlignment="1">
      <alignment horizontal="left" vertical="center" wrapText="1"/>
    </xf>
    <xf numFmtId="0" fontId="62" fillId="16" borderId="44" xfId="1" applyFont="1" applyFill="1" applyBorder="1" applyAlignment="1">
      <alignment vertical="center" wrapText="1"/>
    </xf>
    <xf numFmtId="0" fontId="63" fillId="17" borderId="69" xfId="1" applyFont="1" applyFill="1" applyBorder="1" applyAlignment="1">
      <alignment horizontal="center" vertical="center" wrapText="1"/>
    </xf>
    <xf numFmtId="0" fontId="64" fillId="17" borderId="28" xfId="1" applyFont="1" applyFill="1" applyBorder="1" applyAlignment="1">
      <alignment vertical="center" wrapText="1"/>
    </xf>
    <xf numFmtId="0" fontId="63" fillId="18" borderId="43" xfId="1" applyFont="1" applyFill="1" applyBorder="1" applyAlignment="1">
      <alignment horizontal="center" vertical="center" wrapText="1"/>
    </xf>
    <xf numFmtId="0" fontId="64" fillId="18" borderId="44" xfId="1" applyFont="1" applyFill="1" applyBorder="1" applyAlignment="1">
      <alignment horizontal="left" vertical="center" wrapText="1"/>
    </xf>
    <xf numFmtId="0" fontId="64" fillId="18" borderId="44" xfId="1" applyFont="1" applyFill="1" applyBorder="1" applyAlignment="1">
      <alignment vertical="center" wrapText="1"/>
    </xf>
    <xf numFmtId="0" fontId="63" fillId="18" borderId="69" xfId="1" applyFont="1" applyFill="1" applyBorder="1" applyAlignment="1">
      <alignment horizontal="center" vertical="center" wrapText="1"/>
    </xf>
    <xf numFmtId="0" fontId="64" fillId="18" borderId="28" xfId="1" applyFont="1" applyFill="1" applyBorder="1" applyAlignment="1">
      <alignment vertical="center" wrapText="1"/>
    </xf>
    <xf numFmtId="0" fontId="1" fillId="14" borderId="29" xfId="0" applyFont="1" applyFill="1" applyBorder="1" applyAlignment="1">
      <alignment vertical="top"/>
    </xf>
    <xf numFmtId="0" fontId="1" fillId="14" borderId="31" xfId="0" applyFont="1" applyFill="1" applyBorder="1" applyAlignment="1">
      <alignment vertical="top"/>
    </xf>
    <xf numFmtId="0" fontId="0" fillId="0" borderId="26" xfId="0" applyBorder="1" applyAlignment="1">
      <alignment vertical="top"/>
    </xf>
    <xf numFmtId="0" fontId="67" fillId="0" borderId="37" xfId="4" applyBorder="1" applyAlignment="1">
      <alignment vertical="top" wrapText="1"/>
    </xf>
    <xf numFmtId="0" fontId="0" fillId="0" borderId="28" xfId="0" applyBorder="1" applyAlignment="1">
      <alignment vertical="top" wrapText="1"/>
    </xf>
    <xf numFmtId="0" fontId="0" fillId="0" borderId="35" xfId="0" applyBorder="1" applyAlignment="1">
      <alignment vertical="top"/>
    </xf>
    <xf numFmtId="0" fontId="75" fillId="0" borderId="37" xfId="0" applyFont="1" applyBorder="1" applyAlignment="1">
      <alignment vertical="top" wrapText="1"/>
    </xf>
    <xf numFmtId="0" fontId="1" fillId="0" borderId="19" xfId="0" applyFont="1" applyBorder="1" applyAlignment="1">
      <alignment vertical="top" wrapText="1"/>
    </xf>
    <xf numFmtId="0" fontId="0" fillId="0" borderId="36" xfId="0" applyBorder="1" applyAlignment="1">
      <alignment horizontal="center" vertical="top"/>
    </xf>
    <xf numFmtId="0" fontId="0" fillId="15" borderId="36" xfId="0" applyFill="1" applyBorder="1" applyAlignment="1">
      <alignment horizontal="center" vertical="top"/>
    </xf>
    <xf numFmtId="0" fontId="1" fillId="0" borderId="0" xfId="0" applyFont="1" applyAlignment="1">
      <alignment vertical="top"/>
    </xf>
    <xf numFmtId="0" fontId="1" fillId="14" borderId="35" xfId="0" applyFont="1" applyFill="1" applyBorder="1" applyAlignment="1">
      <alignment vertical="top"/>
    </xf>
    <xf numFmtId="0" fontId="1" fillId="0" borderId="37" xfId="0" applyFont="1" applyBorder="1" applyAlignment="1">
      <alignment vertical="top"/>
    </xf>
    <xf numFmtId="0" fontId="0" fillId="0" borderId="36" xfId="0" applyBorder="1" applyAlignment="1">
      <alignment horizontal="right" vertical="top"/>
    </xf>
    <xf numFmtId="0" fontId="0" fillId="0" borderId="37" xfId="0" applyBorder="1" applyAlignment="1">
      <alignment vertical="top"/>
    </xf>
    <xf numFmtId="0" fontId="67" fillId="0" borderId="37" xfId="4" applyBorder="1" applyAlignment="1">
      <alignment vertical="top"/>
    </xf>
    <xf numFmtId="0" fontId="0" fillId="0" borderId="0" xfId="0" applyAlignment="1">
      <alignment horizontal="right" vertical="top"/>
    </xf>
    <xf numFmtId="0" fontId="0" fillId="0" borderId="37" xfId="0" applyBorder="1" applyAlignment="1">
      <alignment horizontal="left" vertical="top" wrapText="1"/>
    </xf>
    <xf numFmtId="0" fontId="1" fillId="0" borderId="36" xfId="0" applyFont="1" applyBorder="1" applyAlignment="1">
      <alignment vertical="top"/>
    </xf>
    <xf numFmtId="0" fontId="1" fillId="0" borderId="27" xfId="0" applyFont="1" applyBorder="1" applyAlignment="1">
      <alignment vertical="top"/>
    </xf>
    <xf numFmtId="0" fontId="1" fillId="0" borderId="34" xfId="0" applyFont="1" applyBorder="1" applyAlignment="1">
      <alignment vertical="top"/>
    </xf>
    <xf numFmtId="0" fontId="1" fillId="0" borderId="25" xfId="0" applyFont="1" applyBorder="1" applyAlignment="1">
      <alignment vertical="top"/>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3" fillId="4" borderId="4" xfId="0" applyFont="1" applyFill="1" applyBorder="1" applyAlignment="1">
      <alignment horizontal="center" vertical="center"/>
    </xf>
    <xf numFmtId="0" fontId="14" fillId="5" borderId="4" xfId="0" applyFont="1" applyFill="1" applyBorder="1" applyAlignment="1">
      <alignment horizontal="center" vertical="top" wrapText="1"/>
    </xf>
    <xf numFmtId="0" fontId="13" fillId="5" borderId="4" xfId="0" applyFont="1" applyFill="1" applyBorder="1" applyAlignment="1">
      <alignment horizontal="left" vertical="top" wrapText="1"/>
    </xf>
    <xf numFmtId="0" fontId="15" fillId="6" borderId="4" xfId="0" applyFont="1" applyFill="1" applyBorder="1" applyAlignment="1">
      <alignment horizontal="center"/>
    </xf>
    <xf numFmtId="0" fontId="12" fillId="3" borderId="19" xfId="0" applyFont="1" applyFill="1" applyBorder="1" applyAlignment="1">
      <alignment horizontal="center" vertical="center" wrapText="1"/>
    </xf>
    <xf numFmtId="0" fontId="3" fillId="7" borderId="29" xfId="0" applyFont="1" applyFill="1" applyBorder="1" applyAlignment="1">
      <alignment horizontal="left" vertical="center" wrapText="1"/>
    </xf>
    <xf numFmtId="0" fontId="77" fillId="0" borderId="0" xfId="0" applyFont="1"/>
    <xf numFmtId="0" fontId="3" fillId="7" borderId="31"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wrapText="1"/>
    </xf>
    <xf numFmtId="0" fontId="5" fillId="4" borderId="0" xfId="0" applyFont="1" applyFill="1" applyAlignment="1">
      <alignment horizontal="center" vertical="center" wrapText="1"/>
    </xf>
    <xf numFmtId="0" fontId="13" fillId="4" borderId="5" xfId="0" applyFont="1" applyFill="1" applyBorder="1" applyAlignment="1">
      <alignment horizontal="center" vertical="center" wrapText="1"/>
    </xf>
    <xf numFmtId="0" fontId="14" fillId="5" borderId="0" xfId="0" applyFont="1" applyFill="1" applyAlignment="1">
      <alignment horizontal="center" vertical="top" wrapText="1"/>
    </xf>
    <xf numFmtId="0" fontId="14" fillId="5" borderId="5" xfId="0" applyFont="1" applyFill="1" applyBorder="1" applyAlignment="1">
      <alignment horizontal="center" vertical="top" wrapText="1"/>
    </xf>
    <xf numFmtId="164" fontId="13" fillId="5" borderId="0" xfId="0" applyNumberFormat="1" applyFont="1" applyFill="1" applyAlignment="1">
      <alignment horizontal="right" vertical="top" wrapText="1"/>
    </xf>
    <xf numFmtId="164" fontId="13" fillId="5" borderId="5" xfId="0" applyNumberFormat="1" applyFont="1" applyFill="1" applyBorder="1" applyAlignment="1">
      <alignment horizontal="right" vertical="top" wrapText="1"/>
    </xf>
    <xf numFmtId="0" fontId="15" fillId="6" borderId="0" xfId="0" applyFont="1" applyFill="1" applyAlignment="1">
      <alignment horizontal="center" vertical="top"/>
    </xf>
    <xf numFmtId="0" fontId="15" fillId="6" borderId="0" xfId="0" applyFont="1" applyFill="1" applyAlignment="1">
      <alignment horizontal="center"/>
    </xf>
    <xf numFmtId="0" fontId="15" fillId="6" borderId="5" xfId="0" applyFont="1" applyFill="1" applyBorder="1" applyAlignment="1">
      <alignment horizontal="center"/>
    </xf>
    <xf numFmtId="164" fontId="5" fillId="4" borderId="5" xfId="0" applyNumberFormat="1" applyFont="1" applyFill="1" applyBorder="1" applyAlignment="1">
      <alignment horizontal="right" vertical="top"/>
    </xf>
    <xf numFmtId="0" fontId="3" fillId="7" borderId="23" xfId="0" applyFont="1" applyFill="1" applyBorder="1" applyAlignment="1">
      <alignment vertical="center" wrapText="1"/>
    </xf>
    <xf numFmtId="0" fontId="3" fillId="7" borderId="76" xfId="0" applyFont="1" applyFill="1" applyBorder="1" applyAlignment="1">
      <alignment vertical="center" wrapText="1"/>
    </xf>
    <xf numFmtId="0" fontId="5" fillId="0" borderId="19" xfId="0" applyFont="1" applyBorder="1" applyAlignment="1" applyProtection="1">
      <alignment horizontal="left" vertical="top" wrapText="1"/>
      <protection locked="0"/>
    </xf>
    <xf numFmtId="164" fontId="5" fillId="0" borderId="19" xfId="0" applyNumberFormat="1" applyFont="1" applyBorder="1" applyAlignment="1" applyProtection="1">
      <alignment horizontal="right" vertical="top"/>
      <protection locked="0"/>
    </xf>
    <xf numFmtId="0" fontId="12" fillId="7" borderId="19" xfId="0" applyFont="1" applyFill="1" applyBorder="1" applyAlignment="1">
      <alignment horizontal="center" vertical="center" wrapText="1"/>
    </xf>
    <xf numFmtId="164" fontId="12" fillId="2" borderId="19" xfId="0" applyNumberFormat="1" applyFont="1" applyFill="1" applyBorder="1" applyAlignment="1">
      <alignment vertical="top"/>
    </xf>
    <xf numFmtId="165" fontId="12" fillId="2" borderId="19" xfId="0" applyNumberFormat="1" applyFont="1" applyFill="1" applyBorder="1" applyAlignment="1">
      <alignment vertical="top"/>
    </xf>
    <xf numFmtId="164" fontId="5" fillId="0" borderId="24" xfId="0" applyNumberFormat="1" applyFont="1" applyBorder="1" applyAlignment="1" applyProtection="1">
      <alignment horizontal="right" vertical="top"/>
      <protection locked="0"/>
    </xf>
    <xf numFmtId="0" fontId="79" fillId="0" borderId="0" xfId="0" applyFont="1" applyAlignment="1">
      <alignment horizontal="left" vertical="center" indent="4"/>
    </xf>
    <xf numFmtId="0" fontId="86" fillId="19" borderId="74" xfId="0" applyFont="1" applyFill="1" applyBorder="1" applyAlignment="1">
      <alignment horizontal="left" vertical="center" wrapText="1" indent="1"/>
    </xf>
    <xf numFmtId="0" fontId="86" fillId="19" borderId="75" xfId="0" applyFont="1" applyFill="1" applyBorder="1" applyAlignment="1">
      <alignment vertical="top" wrapText="1"/>
    </xf>
    <xf numFmtId="0" fontId="86" fillId="19" borderId="73" xfId="0" applyFont="1" applyFill="1" applyBorder="1" applyAlignment="1">
      <alignment vertical="center" wrapText="1"/>
    </xf>
    <xf numFmtId="0" fontId="87" fillId="19" borderId="74" xfId="0" applyFont="1" applyFill="1" applyBorder="1" applyAlignment="1">
      <alignment vertical="center" wrapText="1"/>
    </xf>
    <xf numFmtId="0" fontId="86" fillId="19" borderId="74" xfId="0" applyFont="1" applyFill="1" applyBorder="1" applyAlignment="1">
      <alignment vertical="center" wrapText="1"/>
    </xf>
    <xf numFmtId="0" fontId="0" fillId="0" borderId="31" xfId="0" applyBorder="1" applyAlignment="1">
      <alignment vertical="top" wrapText="1"/>
    </xf>
    <xf numFmtId="0" fontId="0" fillId="0" borderId="25" xfId="0" applyBorder="1" applyAlignment="1">
      <alignment vertical="top"/>
    </xf>
    <xf numFmtId="0" fontId="86" fillId="0" borderId="0" xfId="0" applyFont="1" applyAlignment="1">
      <alignment vertical="center" wrapText="1"/>
    </xf>
    <xf numFmtId="0" fontId="78" fillId="20" borderId="4" xfId="0" applyFont="1" applyFill="1" applyBorder="1" applyAlignment="1">
      <alignment vertical="center"/>
    </xf>
    <xf numFmtId="0" fontId="83" fillId="19" borderId="36" xfId="0" applyFont="1" applyFill="1" applyBorder="1" applyAlignment="1">
      <alignment vertical="center" wrapText="1"/>
    </xf>
    <xf numFmtId="0" fontId="91" fillId="0" borderId="4" xfId="0" applyFont="1" applyBorder="1" applyAlignment="1">
      <alignment vertical="center"/>
    </xf>
    <xf numFmtId="0" fontId="85" fillId="20" borderId="4" xfId="0" applyFont="1" applyFill="1" applyBorder="1" applyAlignment="1">
      <alignment vertical="center" wrapText="1"/>
    </xf>
    <xf numFmtId="0" fontId="86" fillId="0" borderId="0" xfId="0" applyFont="1" applyAlignment="1">
      <alignment vertical="top" wrapText="1"/>
    </xf>
    <xf numFmtId="0" fontId="95" fillId="0" borderId="4" xfId="0" applyFont="1" applyBorder="1" applyAlignment="1">
      <alignment vertical="center"/>
    </xf>
    <xf numFmtId="0" fontId="52" fillId="0" borderId="4" xfId="0" applyFont="1" applyBorder="1" applyAlignment="1">
      <alignment horizontal="left" vertical="center" indent="4"/>
    </xf>
    <xf numFmtId="0" fontId="0" fillId="0" borderId="5" xfId="0" applyBorder="1"/>
    <xf numFmtId="0" fontId="0" fillId="0" borderId="4" xfId="0" applyBorder="1"/>
    <xf numFmtId="0" fontId="0" fillId="0" borderId="0" xfId="0" applyAlignment="1">
      <alignment horizontal="centerContinuous" vertical="top" wrapText="1"/>
    </xf>
    <xf numFmtId="0" fontId="0" fillId="0" borderId="5" xfId="0" applyBorder="1" applyAlignment="1">
      <alignment horizontal="centerContinuous" vertical="top" wrapText="1"/>
    </xf>
    <xf numFmtId="0" fontId="0" fillId="20" borderId="0" xfId="0" applyFill="1"/>
    <xf numFmtId="0" fontId="0" fillId="20" borderId="5" xfId="0" applyFill="1" applyBorder="1"/>
    <xf numFmtId="0" fontId="0" fillId="20" borderId="4" xfId="0" applyFill="1" applyBorder="1"/>
    <xf numFmtId="0" fontId="0" fillId="0" borderId="0" xfId="0" applyAlignment="1">
      <alignment horizontal="left" vertical="top"/>
    </xf>
    <xf numFmtId="0" fontId="0" fillId="20" borderId="0" xfId="0" applyFill="1" applyAlignment="1">
      <alignment horizontal="centerContinuous" vertical="top"/>
    </xf>
    <xf numFmtId="0" fontId="0" fillId="0" borderId="0" xfId="0" applyAlignment="1">
      <alignment vertical="center"/>
    </xf>
    <xf numFmtId="0" fontId="0" fillId="0" borderId="19" xfId="0" applyBorder="1" applyProtection="1">
      <protection locked="0"/>
    </xf>
    <xf numFmtId="0" fontId="0" fillId="0" borderId="19" xfId="0" applyBorder="1" applyAlignment="1" applyProtection="1">
      <alignment vertical="center"/>
      <protection locked="0"/>
    </xf>
    <xf numFmtId="0" fontId="81" fillId="0" borderId="4" xfId="0" applyFont="1" applyBorder="1" applyAlignment="1" applyProtection="1">
      <alignment vertical="center"/>
      <protection locked="0"/>
    </xf>
    <xf numFmtId="0" fontId="88" fillId="0" borderId="19" xfId="0" applyFont="1" applyBorder="1" applyAlignment="1" applyProtection="1">
      <alignment vertical="center" wrapText="1"/>
      <protection locked="0"/>
    </xf>
    <xf numFmtId="0" fontId="86" fillId="0" borderId="3" xfId="0" applyFont="1" applyBorder="1" applyAlignment="1" applyProtection="1">
      <alignment vertical="center" wrapText="1"/>
      <protection locked="0"/>
    </xf>
    <xf numFmtId="0" fontId="86" fillId="0" borderId="5" xfId="0" applyFont="1" applyBorder="1" applyAlignment="1" applyProtection="1">
      <alignment vertical="center" wrapText="1"/>
      <protection locked="0"/>
    </xf>
    <xf numFmtId="0" fontId="86" fillId="0" borderId="18" xfId="0" applyFont="1" applyBorder="1" applyAlignment="1" applyProtection="1">
      <alignment vertical="center" wrapText="1"/>
      <protection locked="0"/>
    </xf>
    <xf numFmtId="0" fontId="86" fillId="0" borderId="0" xfId="0" applyFont="1" applyProtection="1">
      <protection locked="0"/>
    </xf>
    <xf numFmtId="0" fontId="92" fillId="0" borderId="4" xfId="0" applyFont="1" applyBorder="1" applyAlignment="1" applyProtection="1">
      <alignment vertical="center"/>
      <protection locked="0"/>
    </xf>
    <xf numFmtId="0" fontId="0" fillId="0" borderId="3"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0" xfId="0" applyAlignment="1" applyProtection="1">
      <alignment horizontal="centerContinuous" vertical="top" wrapText="1"/>
      <protection locked="0"/>
    </xf>
    <xf numFmtId="0" fontId="0" fillId="0" borderId="4" xfId="0" applyBorder="1" applyAlignment="1">
      <alignment horizontal="left" indent="8"/>
    </xf>
    <xf numFmtId="0" fontId="0" fillId="0" borderId="43" xfId="0" applyBorder="1" applyAlignment="1">
      <alignment horizontal="right" vertical="top"/>
    </xf>
    <xf numFmtId="0" fontId="1" fillId="0" borderId="26" xfId="0" applyFont="1" applyBorder="1" applyAlignment="1">
      <alignment vertical="top"/>
    </xf>
    <xf numFmtId="0" fontId="67" fillId="0" borderId="4" xfId="4" applyBorder="1" applyAlignment="1">
      <alignment horizontal="left" vertical="top" wrapText="1"/>
    </xf>
    <xf numFmtId="0" fontId="67" fillId="0" borderId="0" xfId="4" applyBorder="1" applyAlignment="1">
      <alignment horizontal="left" vertical="top" wrapText="1"/>
    </xf>
    <xf numFmtId="0" fontId="67" fillId="0" borderId="5" xfId="4" applyBorder="1" applyAlignment="1">
      <alignment horizontal="left" vertical="top" wrapText="1"/>
    </xf>
    <xf numFmtId="0" fontId="67" fillId="0" borderId="16" xfId="4" applyBorder="1" applyAlignment="1">
      <alignment horizontal="left" vertical="top" wrapText="1"/>
    </xf>
    <xf numFmtId="0" fontId="67" fillId="0" borderId="17" xfId="4" applyBorder="1" applyAlignment="1">
      <alignment horizontal="left" vertical="top" wrapText="1"/>
    </xf>
    <xf numFmtId="0" fontId="67" fillId="0" borderId="18" xfId="4" applyBorder="1" applyAlignment="1">
      <alignment horizontal="left" vertical="top" wrapText="1"/>
    </xf>
    <xf numFmtId="0" fontId="95" fillId="0" borderId="4"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left" vertical="center" wrapText="1"/>
    </xf>
    <xf numFmtId="0" fontId="95" fillId="0" borderId="4" xfId="0" applyFont="1" applyBorder="1" applyAlignment="1">
      <alignment horizontal="left" vertical="top" wrapText="1"/>
    </xf>
    <xf numFmtId="0" fontId="95" fillId="0" borderId="0" xfId="0" applyFont="1" applyAlignment="1">
      <alignment horizontal="left" vertical="top" wrapText="1"/>
    </xf>
    <xf numFmtId="0" fontId="95" fillId="0" borderId="5" xfId="0" applyFont="1" applyBorder="1" applyAlignment="1">
      <alignment horizontal="left" vertical="top" wrapText="1"/>
    </xf>
    <xf numFmtId="0" fontId="83" fillId="19" borderId="73" xfId="0" applyFont="1" applyFill="1" applyBorder="1" applyAlignment="1">
      <alignment vertical="center" wrapText="1"/>
    </xf>
    <xf numFmtId="0" fontId="83" fillId="19" borderId="74" xfId="0" applyFont="1" applyFill="1" applyBorder="1" applyAlignment="1">
      <alignment vertical="center" wrapText="1"/>
    </xf>
    <xf numFmtId="0" fontId="83" fillId="19" borderId="75" xfId="0" applyFont="1" applyFill="1" applyBorder="1" applyAlignment="1">
      <alignment vertical="center" wrapText="1"/>
    </xf>
    <xf numFmtId="0" fontId="78" fillId="0" borderId="1" xfId="0" applyFont="1" applyBorder="1" applyAlignment="1">
      <alignment horizontal="center" vertical="center" wrapText="1"/>
    </xf>
    <xf numFmtId="0" fontId="78" fillId="0" borderId="2" xfId="0" applyFont="1" applyBorder="1" applyAlignment="1">
      <alignment horizontal="center" vertical="center" wrapText="1"/>
    </xf>
    <xf numFmtId="0" fontId="78" fillId="0" borderId="3" xfId="0" applyFont="1" applyBorder="1" applyAlignment="1">
      <alignment horizontal="center" vertical="center" wrapText="1"/>
    </xf>
    <xf numFmtId="0" fontId="80" fillId="0" borderId="4" xfId="0" applyFont="1" applyBorder="1" applyAlignment="1">
      <alignment horizontal="center" vertical="center"/>
    </xf>
    <xf numFmtId="0" fontId="80" fillId="0" borderId="0" xfId="0" applyFont="1" applyAlignment="1">
      <alignment horizontal="center" vertical="center"/>
    </xf>
    <xf numFmtId="0" fontId="80" fillId="0" borderId="5" xfId="0" applyFont="1" applyBorder="1" applyAlignment="1">
      <alignment horizontal="center" vertical="center"/>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67" fillId="0" borderId="4" xfId="4" applyBorder="1" applyAlignment="1">
      <alignment horizontal="left" vertical="center" wrapText="1"/>
    </xf>
    <xf numFmtId="0" fontId="67" fillId="0" borderId="0" xfId="4" applyBorder="1" applyAlignment="1">
      <alignment horizontal="left" vertical="center" wrapText="1"/>
    </xf>
    <xf numFmtId="0" fontId="67" fillId="0" borderId="5" xfId="4" applyBorder="1" applyAlignment="1">
      <alignment horizontal="left" vertical="center" wrapText="1"/>
    </xf>
    <xf numFmtId="170" fontId="3" fillId="7" borderId="32" xfId="0" applyNumberFormat="1" applyFont="1" applyFill="1" applyBorder="1" applyAlignment="1">
      <alignment horizontal="center" vertical="center" wrapText="1"/>
    </xf>
    <xf numFmtId="170" fontId="3" fillId="7" borderId="33" xfId="0" applyNumberFormat="1" applyFont="1" applyFill="1" applyBorder="1" applyAlignment="1">
      <alignment horizontal="center" vertical="center" wrapText="1"/>
    </xf>
    <xf numFmtId="0" fontId="25" fillId="0" borderId="0" xfId="0" applyFont="1" applyAlignment="1">
      <alignment horizontal="left" vertical="top" wrapText="1"/>
    </xf>
    <xf numFmtId="168" fontId="18" fillId="4" borderId="19" xfId="0" applyNumberFormat="1" applyFont="1" applyFill="1" applyBorder="1" applyAlignment="1">
      <alignment horizontal="center"/>
    </xf>
    <xf numFmtId="168" fontId="18" fillId="4" borderId="37" xfId="0" applyNumberFormat="1" applyFont="1" applyFill="1" applyBorder="1" applyAlignment="1">
      <alignment horizontal="center"/>
    </xf>
    <xf numFmtId="165" fontId="18" fillId="4" borderId="20" xfId="0" applyNumberFormat="1" applyFont="1" applyFill="1" applyBorder="1" applyAlignment="1">
      <alignment horizontal="center"/>
    </xf>
    <xf numFmtId="165" fontId="18" fillId="4" borderId="28" xfId="0" applyNumberFormat="1" applyFont="1" applyFill="1" applyBorder="1" applyAlignment="1">
      <alignment horizontal="center"/>
    </xf>
    <xf numFmtId="0" fontId="15" fillId="6" borderId="40" xfId="0" applyFont="1" applyFill="1" applyBorder="1" applyAlignment="1">
      <alignment horizontal="center"/>
    </xf>
    <xf numFmtId="0" fontId="15" fillId="6" borderId="10" xfId="0" applyFont="1" applyFill="1" applyBorder="1" applyAlignment="1">
      <alignment horizontal="center"/>
    </xf>
    <xf numFmtId="0" fontId="15" fillId="6" borderId="41" xfId="0" applyFont="1" applyFill="1" applyBorder="1" applyAlignment="1">
      <alignment horizontal="center"/>
    </xf>
    <xf numFmtId="167" fontId="18" fillId="4" borderId="22" xfId="0" applyNumberFormat="1" applyFont="1" applyFill="1" applyBorder="1" applyAlignment="1">
      <alignment horizontal="center"/>
    </xf>
    <xf numFmtId="167" fontId="18" fillId="4" borderId="35" xfId="0" applyNumberFormat="1" applyFont="1" applyFill="1" applyBorder="1" applyAlignment="1">
      <alignment horizontal="center"/>
    </xf>
    <xf numFmtId="167" fontId="18" fillId="0" borderId="19" xfId="0" applyNumberFormat="1" applyFont="1" applyBorder="1" applyAlignment="1" applyProtection="1">
      <alignment horizontal="center"/>
      <protection locked="0"/>
    </xf>
    <xf numFmtId="167" fontId="18" fillId="0" borderId="37" xfId="0" applyNumberFormat="1" applyFont="1" applyBorder="1" applyAlignment="1" applyProtection="1">
      <alignment horizontal="center"/>
      <protection locked="0"/>
    </xf>
    <xf numFmtId="169" fontId="18" fillId="4" borderId="20" xfId="0" applyNumberFormat="1" applyFont="1" applyFill="1" applyBorder="1" applyAlignment="1">
      <alignment horizontal="center"/>
    </xf>
    <xf numFmtId="169" fontId="18" fillId="4" borderId="28" xfId="0" applyNumberFormat="1" applyFont="1" applyFill="1" applyBorder="1" applyAlignment="1">
      <alignment horizontal="center"/>
    </xf>
    <xf numFmtId="0" fontId="2" fillId="0" borderId="0" xfId="0" applyFont="1" applyAlignment="1">
      <alignment horizontal="left"/>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14" fillId="6" borderId="32" xfId="0" applyFont="1" applyFill="1" applyBorder="1" applyAlignment="1">
      <alignment horizontal="center" vertical="top" wrapText="1"/>
    </xf>
    <xf numFmtId="0" fontId="14" fillId="6" borderId="21" xfId="0" applyFont="1" applyFill="1" applyBorder="1" applyAlignment="1">
      <alignment horizontal="center" vertical="top" wrapText="1"/>
    </xf>
    <xf numFmtId="0" fontId="14" fillId="6" borderId="33" xfId="0" applyFont="1" applyFill="1" applyBorder="1" applyAlignment="1">
      <alignment horizontal="center" vertical="top" wrapText="1"/>
    </xf>
    <xf numFmtId="0" fontId="16" fillId="0" borderId="36" xfId="0" applyFont="1" applyBorder="1" applyAlignment="1">
      <alignment horizontal="left" vertical="top" wrapText="1"/>
    </xf>
    <xf numFmtId="0" fontId="16" fillId="0" borderId="27" xfId="0" applyFont="1" applyBorder="1" applyAlignment="1">
      <alignment horizontal="left" vertical="top" wrapText="1"/>
    </xf>
    <xf numFmtId="0" fontId="0" fillId="0" borderId="37" xfId="0" applyBorder="1" applyAlignment="1">
      <alignment horizontal="center" vertical="top" wrapText="1"/>
    </xf>
    <xf numFmtId="0" fontId="0" fillId="0" borderId="28" xfId="0" applyBorder="1" applyAlignment="1">
      <alignment horizontal="center" vertical="top" wrapText="1"/>
    </xf>
    <xf numFmtId="0" fontId="16" fillId="0" borderId="43" xfId="0" applyFont="1" applyBorder="1" applyAlignment="1">
      <alignment horizontal="left" vertical="top"/>
    </xf>
    <xf numFmtId="0" fontId="16" fillId="0" borderId="40" xfId="0" applyFont="1" applyBorder="1" applyAlignment="1">
      <alignment horizontal="left" vertical="top"/>
    </xf>
    <xf numFmtId="0" fontId="16" fillId="0" borderId="25" xfId="0" applyFont="1" applyBorder="1" applyAlignment="1">
      <alignment horizontal="left" vertical="top"/>
    </xf>
    <xf numFmtId="0" fontId="16" fillId="0" borderId="43" xfId="0" applyFont="1" applyBorder="1" applyAlignment="1">
      <alignment horizontal="left" vertical="top" wrapText="1"/>
    </xf>
    <xf numFmtId="0" fontId="16" fillId="0" borderId="25" xfId="0" applyFont="1" applyBorder="1" applyAlignment="1">
      <alignment horizontal="left" vertical="top" wrapText="1"/>
    </xf>
    <xf numFmtId="0" fontId="16" fillId="0" borderId="38" xfId="0" applyFont="1" applyBorder="1" applyAlignment="1">
      <alignment horizontal="left" vertical="top" wrapText="1"/>
    </xf>
    <xf numFmtId="0" fontId="16" fillId="0" borderId="78"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3" fillId="0" borderId="38"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3" fillId="0" borderId="81"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0" fillId="0" borderId="44" xfId="0" applyBorder="1" applyAlignment="1">
      <alignment horizontal="center" vertical="top" wrapText="1"/>
    </xf>
    <xf numFmtId="0" fontId="0" fillId="0" borderId="41" xfId="0" applyBorder="1" applyAlignment="1">
      <alignment horizontal="center" vertical="top" wrapText="1"/>
    </xf>
    <xf numFmtId="0" fontId="0" fillId="0" borderId="26" xfId="0" applyBorder="1" applyAlignment="1">
      <alignment horizontal="center" vertical="top" wrapText="1"/>
    </xf>
    <xf numFmtId="0" fontId="18" fillId="4" borderId="19" xfId="0" applyFont="1" applyFill="1" applyBorder="1" applyAlignment="1">
      <alignment horizontal="center"/>
    </xf>
    <xf numFmtId="167" fontId="18" fillId="4" borderId="37" xfId="0" applyNumberFormat="1" applyFont="1" applyFill="1" applyBorder="1" applyAlignment="1">
      <alignment horizontal="center"/>
    </xf>
    <xf numFmtId="166" fontId="18" fillId="0" borderId="22" xfId="0" applyNumberFormat="1" applyFont="1" applyBorder="1" applyAlignment="1" applyProtection="1">
      <alignment horizontal="center"/>
      <protection locked="0"/>
    </xf>
    <xf numFmtId="166" fontId="18" fillId="0" borderId="35" xfId="0" applyNumberFormat="1" applyFont="1" applyBorder="1" applyAlignment="1" applyProtection="1">
      <alignment horizontal="center"/>
      <protection locked="0"/>
    </xf>
    <xf numFmtId="167" fontId="18" fillId="4" borderId="38" xfId="0" applyNumberFormat="1" applyFont="1" applyFill="1" applyBorder="1" applyAlignment="1">
      <alignment horizontal="center"/>
    </xf>
    <xf numFmtId="167" fontId="18" fillId="4" borderId="39" xfId="0" applyNumberFormat="1" applyFont="1" applyFill="1" applyBorder="1" applyAlignment="1">
      <alignment horizontal="center"/>
    </xf>
    <xf numFmtId="0" fontId="13" fillId="0" borderId="0" xfId="0" applyFont="1" applyAlignment="1">
      <alignment horizontal="left" vertical="top" wrapText="1"/>
    </xf>
    <xf numFmtId="9" fontId="12" fillId="2" borderId="19" xfId="5" applyFont="1" applyFill="1" applyBorder="1" applyAlignment="1">
      <alignment horizontal="center" vertical="center"/>
    </xf>
    <xf numFmtId="0" fontId="16" fillId="0" borderId="11" xfId="0" applyFont="1" applyBorder="1" applyAlignment="1">
      <alignment horizontal="left" vertical="top" wrapText="1"/>
    </xf>
    <xf numFmtId="0" fontId="16" fillId="0" borderId="9" xfId="0" applyFont="1" applyBorder="1" applyAlignment="1">
      <alignment horizontal="left" vertical="top" wrapText="1"/>
    </xf>
    <xf numFmtId="0" fontId="29" fillId="0" borderId="0" xfId="1" applyFont="1" applyAlignment="1">
      <alignment vertical="top" wrapText="1"/>
    </xf>
    <xf numFmtId="0" fontId="3" fillId="2" borderId="45" xfId="1" applyFont="1" applyFill="1" applyBorder="1" applyAlignment="1">
      <alignment horizontal="center" vertical="center" wrapText="1"/>
    </xf>
    <xf numFmtId="0" fontId="16" fillId="0" borderId="45" xfId="1" applyFont="1" applyBorder="1" applyAlignment="1">
      <alignment horizontal="center" vertical="center" wrapText="1"/>
    </xf>
    <xf numFmtId="0" fontId="35" fillId="2" borderId="45" xfId="1" applyFont="1" applyFill="1" applyBorder="1" applyAlignment="1">
      <alignment vertical="center"/>
    </xf>
    <xf numFmtId="0" fontId="47" fillId="0" borderId="46" xfId="1" applyFont="1" applyBorder="1" applyAlignment="1">
      <alignment horizontal="center" vertical="center"/>
    </xf>
    <xf numFmtId="0" fontId="47" fillId="0" borderId="47" xfId="1" applyFont="1" applyBorder="1" applyAlignment="1">
      <alignment horizontal="center" vertical="center"/>
    </xf>
    <xf numFmtId="0" fontId="47" fillId="0" borderId="48" xfId="1" applyFont="1" applyBorder="1" applyAlignment="1">
      <alignment horizontal="center" vertical="center"/>
    </xf>
    <xf numFmtId="0" fontId="51" fillId="0" borderId="0" xfId="1" applyFont="1" applyAlignment="1">
      <alignment horizontal="left"/>
    </xf>
    <xf numFmtId="0" fontId="35" fillId="2" borderId="46" xfId="1" applyFont="1" applyFill="1" applyBorder="1" applyAlignment="1">
      <alignment horizontal="left" vertical="center"/>
    </xf>
    <xf numFmtId="0" fontId="35" fillId="2" borderId="47" xfId="1" applyFont="1" applyFill="1" applyBorder="1" applyAlignment="1">
      <alignment horizontal="left" vertical="center"/>
    </xf>
    <xf numFmtId="0" fontId="35" fillId="2" borderId="48" xfId="1" applyFont="1" applyFill="1" applyBorder="1" applyAlignment="1">
      <alignment horizontal="left" vertical="center"/>
    </xf>
    <xf numFmtId="0" fontId="29" fillId="0" borderId="45" xfId="1" quotePrefix="1" applyFont="1" applyBorder="1" applyAlignment="1">
      <alignment horizontal="left" vertical="top" wrapText="1"/>
    </xf>
    <xf numFmtId="0" fontId="29" fillId="0" borderId="45" xfId="1" applyFont="1" applyBorder="1" applyAlignment="1">
      <alignment horizontal="left" vertical="top" wrapText="1"/>
    </xf>
    <xf numFmtId="0" fontId="31" fillId="0" borderId="19" xfId="1" applyFont="1" applyBorder="1" applyAlignment="1">
      <alignment horizontal="center" vertical="center" wrapText="1"/>
    </xf>
    <xf numFmtId="0" fontId="40" fillId="16" borderId="19" xfId="1" applyFont="1" applyFill="1" applyBorder="1" applyAlignment="1">
      <alignment horizontal="left" vertical="center" wrapText="1"/>
    </xf>
    <xf numFmtId="0" fontId="31" fillId="16" borderId="19" xfId="1" applyFont="1" applyFill="1" applyBorder="1" applyAlignment="1">
      <alignment horizontal="left" vertical="center"/>
    </xf>
    <xf numFmtId="0" fontId="45" fillId="0" borderId="12" xfId="1" applyFont="1" applyBorder="1" applyAlignment="1">
      <alignment horizontal="center" vertical="center" wrapText="1"/>
    </xf>
    <xf numFmtId="0" fontId="45" fillId="0" borderId="13" xfId="1" applyFont="1" applyBorder="1" applyAlignment="1">
      <alignment horizontal="center" vertical="center" wrapText="1"/>
    </xf>
    <xf numFmtId="0" fontId="45" fillId="0" borderId="14" xfId="1" applyFont="1" applyBorder="1" applyAlignment="1">
      <alignment horizontal="center" vertical="center" wrapText="1"/>
    </xf>
    <xf numFmtId="172" fontId="41" fillId="18" borderId="60" xfId="1" applyNumberFormat="1" applyFont="1" applyFill="1" applyBorder="1" applyAlignment="1">
      <alignment horizontal="center" vertical="center" wrapText="1"/>
    </xf>
    <xf numFmtId="172" fontId="29" fillId="18" borderId="61" xfId="1" applyNumberFormat="1" applyFont="1" applyFill="1" applyBorder="1"/>
    <xf numFmtId="0" fontId="41" fillId="11" borderId="34" xfId="1" applyFont="1" applyFill="1" applyBorder="1" applyAlignment="1">
      <alignment horizontal="center" vertical="center" wrapText="1"/>
    </xf>
    <xf numFmtId="0" fontId="41" fillId="11" borderId="36" xfId="1" applyFont="1" applyFill="1" applyBorder="1" applyAlignment="1">
      <alignment horizontal="center" vertical="center" wrapText="1"/>
    </xf>
    <xf numFmtId="0" fontId="41" fillId="11" borderId="27" xfId="1" applyFont="1" applyFill="1" applyBorder="1" applyAlignment="1">
      <alignment horizontal="center" vertical="center" wrapText="1"/>
    </xf>
    <xf numFmtId="0" fontId="29" fillId="11" borderId="2" xfId="1" applyFont="1" applyFill="1" applyBorder="1" applyAlignment="1">
      <alignment horizontal="center" vertical="center" wrapText="1"/>
    </xf>
    <xf numFmtId="0" fontId="29" fillId="11" borderId="3" xfId="1" applyFont="1" applyFill="1" applyBorder="1"/>
    <xf numFmtId="0" fontId="29" fillId="11" borderId="0" xfId="1" applyFont="1" applyFill="1" applyAlignment="1">
      <alignment horizontal="center" vertical="center" wrapText="1"/>
    </xf>
    <xf numFmtId="0" fontId="29" fillId="11" borderId="5" xfId="1" applyFont="1" applyFill="1" applyBorder="1"/>
    <xf numFmtId="0" fontId="29" fillId="18" borderId="1" xfId="1" applyFont="1" applyFill="1" applyBorder="1" applyAlignment="1">
      <alignment horizontal="center" vertical="center" wrapText="1"/>
    </xf>
    <xf numFmtId="0" fontId="29" fillId="18" borderId="3" xfId="1" applyFont="1" applyFill="1" applyBorder="1" applyAlignment="1">
      <alignment horizontal="center" vertical="center" wrapText="1"/>
    </xf>
    <xf numFmtId="0" fontId="29" fillId="18" borderId="3" xfId="1" applyFont="1" applyFill="1" applyBorder="1" applyAlignment="1">
      <alignment vertical="center"/>
    </xf>
    <xf numFmtId="0" fontId="36" fillId="18" borderId="4" xfId="1" applyFont="1" applyFill="1" applyBorder="1" applyAlignment="1">
      <alignment horizontal="center" vertical="top" wrapText="1"/>
    </xf>
    <xf numFmtId="0" fontId="36" fillId="18" borderId="5" xfId="1" applyFont="1" applyFill="1" applyBorder="1" applyAlignment="1">
      <alignment horizontal="center" vertical="top" wrapText="1"/>
    </xf>
    <xf numFmtId="0" fontId="36" fillId="18" borderId="60" xfId="1" applyFont="1" applyFill="1" applyBorder="1" applyAlignment="1">
      <alignment horizontal="center" vertical="center" wrapText="1"/>
    </xf>
    <xf numFmtId="0" fontId="36" fillId="18" borderId="61" xfId="1" applyFont="1" applyFill="1" applyBorder="1" applyAlignment="1">
      <alignment vertical="center"/>
    </xf>
    <xf numFmtId="0" fontId="41" fillId="11" borderId="47" xfId="1" applyFont="1" applyFill="1" applyBorder="1" applyAlignment="1">
      <alignment horizontal="center" vertical="center" wrapText="1"/>
    </xf>
    <xf numFmtId="0" fontId="29" fillId="11" borderId="62" xfId="1" applyFont="1" applyFill="1" applyBorder="1"/>
    <xf numFmtId="172" fontId="41" fillId="18" borderId="63" xfId="1" applyNumberFormat="1" applyFont="1" applyFill="1" applyBorder="1" applyAlignment="1">
      <alignment horizontal="center" vertical="center" wrapText="1"/>
    </xf>
    <xf numFmtId="172" fontId="29" fillId="18" borderId="62" xfId="1" applyNumberFormat="1" applyFont="1" applyFill="1" applyBorder="1"/>
    <xf numFmtId="0" fontId="35" fillId="2" borderId="0" xfId="1" applyFont="1" applyFill="1" applyAlignment="1">
      <alignment horizontal="left" vertical="center"/>
    </xf>
    <xf numFmtId="0" fontId="41" fillId="0" borderId="42" xfId="1" applyFont="1" applyBorder="1" applyAlignment="1">
      <alignment horizontal="left" vertical="center" wrapText="1"/>
    </xf>
    <xf numFmtId="0" fontId="41" fillId="0" borderId="50" xfId="1" applyFont="1" applyBorder="1" applyAlignment="1">
      <alignment horizontal="left" vertical="center" wrapText="1"/>
    </xf>
    <xf numFmtId="0" fontId="41" fillId="0" borderId="51" xfId="1" applyFont="1" applyBorder="1" applyAlignment="1">
      <alignment horizontal="left" vertical="center" wrapText="1"/>
    </xf>
    <xf numFmtId="0" fontId="3" fillId="2" borderId="1" xfId="1" applyFont="1" applyFill="1" applyBorder="1" applyAlignment="1">
      <alignment horizontal="center" vertical="center"/>
    </xf>
    <xf numFmtId="0" fontId="3" fillId="2" borderId="52" xfId="1" applyFont="1" applyFill="1" applyBorder="1" applyAlignment="1">
      <alignment horizontal="center" vertical="center"/>
    </xf>
    <xf numFmtId="0" fontId="41" fillId="18" borderId="53" xfId="0" applyFont="1" applyFill="1" applyBorder="1" applyAlignment="1">
      <alignment horizontal="left" vertical="center"/>
    </xf>
    <xf numFmtId="0" fontId="41" fillId="18" borderId="54" xfId="0" applyFont="1" applyFill="1" applyBorder="1" applyAlignment="1">
      <alignment horizontal="left" vertical="center"/>
    </xf>
    <xf numFmtId="0" fontId="41" fillId="18" borderId="55" xfId="0" applyFont="1" applyFill="1" applyBorder="1" applyAlignment="1">
      <alignment horizontal="left" vertical="center"/>
    </xf>
    <xf numFmtId="0" fontId="3" fillId="2" borderId="16" xfId="1" applyFont="1" applyFill="1" applyBorder="1" applyAlignment="1">
      <alignment horizontal="center" vertical="center"/>
    </xf>
    <xf numFmtId="0" fontId="3" fillId="2" borderId="56" xfId="1" applyFont="1" applyFill="1" applyBorder="1" applyAlignment="1">
      <alignment horizontal="center" vertical="center"/>
    </xf>
    <xf numFmtId="9" fontId="58" fillId="11" borderId="43" xfId="1" applyNumberFormat="1" applyFont="1" applyFill="1" applyBorder="1" applyAlignment="1">
      <alignment horizontal="center" vertical="center"/>
    </xf>
    <xf numFmtId="9" fontId="58" fillId="11" borderId="40" xfId="1" applyNumberFormat="1" applyFont="1" applyFill="1" applyBorder="1" applyAlignment="1">
      <alignment horizontal="center" vertical="center"/>
    </xf>
    <xf numFmtId="9" fontId="58" fillId="11" borderId="66" xfId="1" applyNumberFormat="1" applyFont="1" applyFill="1" applyBorder="1" applyAlignment="1">
      <alignment horizontal="center" vertical="center"/>
    </xf>
    <xf numFmtId="0" fontId="31" fillId="11" borderId="24" xfId="1" applyFont="1" applyFill="1" applyBorder="1" applyAlignment="1">
      <alignment horizontal="center" vertical="center"/>
    </xf>
    <xf numFmtId="0" fontId="31" fillId="11" borderId="10" xfId="1" applyFont="1" applyFill="1" applyBorder="1" applyAlignment="1">
      <alignment horizontal="center" vertical="center"/>
    </xf>
    <xf numFmtId="0" fontId="31" fillId="11" borderId="67" xfId="1" applyFont="1" applyFill="1" applyBorder="1" applyAlignment="1">
      <alignment horizontal="center" vertical="center"/>
    </xf>
    <xf numFmtId="0" fontId="41" fillId="11" borderId="44" xfId="1" applyFont="1" applyFill="1" applyBorder="1" applyAlignment="1">
      <alignment horizontal="left" vertical="center" wrapText="1"/>
    </xf>
    <xf numFmtId="0" fontId="41" fillId="11" borderId="41" xfId="1" applyFont="1" applyFill="1" applyBorder="1" applyAlignment="1">
      <alignment horizontal="left" vertical="center" wrapText="1"/>
    </xf>
    <xf numFmtId="0" fontId="58" fillId="0" borderId="11" xfId="1" applyFont="1" applyBorder="1" applyAlignment="1">
      <alignment horizontal="center" vertical="center" wrapText="1"/>
    </xf>
    <xf numFmtId="0" fontId="58" fillId="0" borderId="0" xfId="1" applyFont="1" applyAlignment="1">
      <alignment horizontal="center" vertical="center" wrapText="1"/>
    </xf>
    <xf numFmtId="9" fontId="58" fillId="0" borderId="11" xfId="1" applyNumberFormat="1" applyFont="1" applyBorder="1" applyAlignment="1" applyProtection="1">
      <alignment horizontal="center" vertical="center"/>
      <protection locked="0"/>
    </xf>
    <xf numFmtId="9" fontId="58" fillId="0" borderId="0" xfId="1" applyNumberFormat="1" applyFont="1" applyAlignment="1" applyProtection="1">
      <alignment horizontal="center" vertical="center"/>
      <protection locked="0"/>
    </xf>
    <xf numFmtId="9" fontId="58" fillId="0" borderId="9" xfId="1" applyNumberFormat="1" applyFont="1" applyBorder="1" applyAlignment="1" applyProtection="1">
      <alignment horizontal="center" vertical="center"/>
      <protection locked="0"/>
    </xf>
    <xf numFmtId="9" fontId="58" fillId="11" borderId="29" xfId="1" applyNumberFormat="1" applyFont="1" applyFill="1" applyBorder="1" applyAlignment="1">
      <alignment horizontal="center" vertical="center"/>
    </xf>
    <xf numFmtId="9" fontId="58" fillId="11" borderId="25" xfId="1" applyNumberFormat="1" applyFont="1" applyFill="1" applyBorder="1" applyAlignment="1">
      <alignment horizontal="center" vertical="center"/>
    </xf>
    <xf numFmtId="0" fontId="40" fillId="11" borderId="30" xfId="1" applyFont="1" applyFill="1" applyBorder="1" applyAlignment="1">
      <alignment horizontal="center" vertical="center" wrapText="1"/>
    </xf>
    <xf numFmtId="0" fontId="40" fillId="11" borderId="10" xfId="1" applyFont="1" applyFill="1" applyBorder="1" applyAlignment="1">
      <alignment horizontal="center" vertical="center" wrapText="1"/>
    </xf>
    <xf numFmtId="0" fontId="40" fillId="11" borderId="15" xfId="1" applyFont="1" applyFill="1" applyBorder="1" applyAlignment="1">
      <alignment horizontal="center" vertical="center" wrapText="1"/>
    </xf>
    <xf numFmtId="0" fontId="41" fillId="11" borderId="31" xfId="1" applyFont="1" applyFill="1" applyBorder="1" applyAlignment="1">
      <alignment horizontal="left" vertical="center" wrapText="1"/>
    </xf>
    <xf numFmtId="0" fontId="41" fillId="11" borderId="26" xfId="1" applyFont="1" applyFill="1" applyBorder="1" applyAlignment="1">
      <alignment horizontal="left" vertical="center" wrapText="1"/>
    </xf>
    <xf numFmtId="9" fontId="58" fillId="11" borderId="70" xfId="1" applyNumberFormat="1" applyFont="1" applyFill="1" applyBorder="1" applyAlignment="1">
      <alignment horizontal="center" vertical="center"/>
    </xf>
    <xf numFmtId="9" fontId="58" fillId="11" borderId="72" xfId="1" applyNumberFormat="1" applyFont="1" applyFill="1" applyBorder="1" applyAlignment="1">
      <alignment horizontal="center" vertical="center"/>
    </xf>
    <xf numFmtId="0" fontId="3" fillId="7" borderId="71" xfId="1" applyFont="1" applyFill="1" applyBorder="1" applyAlignment="1">
      <alignment horizontal="center" vertical="center" wrapText="1"/>
    </xf>
    <xf numFmtId="0" fontId="3" fillId="2" borderId="54" xfId="1" applyFont="1" applyFill="1" applyBorder="1"/>
    <xf numFmtId="2" fontId="3" fillId="7" borderId="54" xfId="1" applyNumberFormat="1" applyFont="1" applyFill="1" applyBorder="1" applyAlignment="1">
      <alignment horizontal="center" vertical="center" wrapText="1"/>
    </xf>
    <xf numFmtId="0" fontId="3" fillId="2" borderId="55" xfId="1" applyFont="1" applyFill="1" applyBorder="1"/>
    <xf numFmtId="0" fontId="3" fillId="7" borderId="64" xfId="1" applyFont="1" applyFill="1" applyBorder="1" applyAlignment="1">
      <alignment horizontal="center" vertical="center" wrapText="1"/>
    </xf>
    <xf numFmtId="0" fontId="3" fillId="2" borderId="58" xfId="1" applyFont="1" applyFill="1" applyBorder="1"/>
    <xf numFmtId="0" fontId="29" fillId="0" borderId="58" xfId="1" applyFont="1" applyBorder="1" applyAlignment="1" applyProtection="1">
      <alignment horizontal="center" vertical="center" wrapText="1"/>
      <protection locked="0"/>
    </xf>
    <xf numFmtId="0" fontId="29" fillId="0" borderId="58" xfId="1" applyFont="1" applyBorder="1" applyProtection="1">
      <protection locked="0"/>
    </xf>
    <xf numFmtId="0" fontId="29" fillId="0" borderId="59" xfId="1" applyFont="1" applyBorder="1" applyProtection="1">
      <protection locked="0"/>
    </xf>
  </cellXfs>
  <cellStyles count="6">
    <cellStyle name="Currency 2" xfId="2" xr:uid="{DA705B08-3142-4C23-BB26-85FCC7B422F7}"/>
    <cellStyle name="Hyperlink" xfId="4" builtinId="8"/>
    <cellStyle name="Normal" xfId="0" builtinId="0"/>
    <cellStyle name="Normal 2" xfId="1" xr:uid="{B8BA2973-F136-461B-9F32-EBF2924C5C5D}"/>
    <cellStyle name="Percent" xfId="5" builtinId="5"/>
    <cellStyle name="Percent 2" xfId="3" xr:uid="{7988D8A9-9AA0-4ABC-8E7B-3DD053AB6AB6}"/>
  </cellStyles>
  <dxfs count="12">
    <dxf>
      <fill>
        <patternFill>
          <bgColor rgb="FFFF0000"/>
        </patternFill>
      </fill>
    </dxf>
    <dxf>
      <fill>
        <patternFill>
          <bgColor rgb="FFFF0000"/>
        </patternFill>
      </fill>
    </dxf>
    <dxf>
      <fill>
        <patternFill>
          <bgColor rgb="FFFF0000"/>
        </patternFill>
      </fill>
    </dxf>
    <dxf>
      <font>
        <b val="0"/>
        <i val="0"/>
        <strike val="0"/>
        <color theme="0"/>
      </font>
      <numFmt numFmtId="30" formatCode="@"/>
      <fill>
        <patternFill>
          <bgColor rgb="FF258383"/>
        </patternFill>
      </fill>
      <border>
        <left style="thin">
          <color rgb="FF705308"/>
        </left>
        <right style="thin">
          <color rgb="FF705308"/>
        </right>
        <top style="thin">
          <color rgb="FF705308"/>
        </top>
        <bottom style="thin">
          <color rgb="FF705308"/>
        </bottom>
        <vertical/>
        <horizontal/>
      </border>
    </dxf>
    <dxf>
      <fill>
        <patternFill>
          <bgColor rgb="FFFF0000"/>
        </patternFill>
      </fill>
    </dxf>
    <dxf>
      <font>
        <b val="0"/>
        <i val="0"/>
        <strike val="0"/>
        <condense val="0"/>
        <extend val="0"/>
        <outline val="0"/>
        <shadow val="0"/>
        <u val="none"/>
        <vertAlign val="baseline"/>
        <sz val="10"/>
        <color theme="1"/>
        <name val="Roboto Medium"/>
        <scheme val="none"/>
      </font>
      <numFmt numFmtId="164" formatCode="#,##0\ &quot;mins&quot;"/>
      <fill>
        <patternFill patternType="solid">
          <fgColor indexed="64"/>
          <bgColor theme="7" tint="0.79998168889431442"/>
        </patternFill>
      </fill>
      <alignment horizontal="right" vertical="bottom" textRotation="0" wrapText="0" indent="0" justifyLastLine="0" shrinkToFit="0" readingOrder="0"/>
      <border diagonalUp="0" diagonalDown="0">
        <right style="thin">
          <color indexed="64"/>
        </right>
      </border>
      <protection locked="1" hidden="0"/>
    </dxf>
    <dxf>
      <font>
        <b val="0"/>
        <i val="0"/>
        <strike val="0"/>
        <condense val="0"/>
        <extend val="0"/>
        <outline val="0"/>
        <shadow val="0"/>
        <u val="none"/>
        <vertAlign val="baseline"/>
        <sz val="10"/>
        <color theme="1"/>
        <name val="Roboto Medium"/>
        <scheme val="none"/>
      </font>
      <numFmt numFmtId="164" formatCode="#,##0\ &quot;mins&quot;"/>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Roboto Medium"/>
        <scheme val="none"/>
      </font>
      <numFmt numFmtId="164" formatCode="#,##0\ &quot;mins&quot;"/>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Roboto Medium"/>
        <scheme val="none"/>
      </font>
      <alignment horizontal="left" vertical="top" textRotation="0" wrapText="0" indent="0" justifyLastLine="0" shrinkToFit="0" readingOrder="0"/>
      <protection locked="0" hidden="0"/>
    </dxf>
    <dxf>
      <border outline="0">
        <left style="medium">
          <color indexed="64"/>
        </left>
        <right style="medium">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0"/>
        <name val="Roboto Medium"/>
        <scheme val="none"/>
      </font>
      <fill>
        <patternFill patternType="solid">
          <fgColor indexed="64"/>
          <bgColor rgb="FF27999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83C8DB"/>
      <color rgb="FF94E2EC"/>
      <color rgb="FF28CACE"/>
      <color rgb="FF5EDDE0"/>
      <color rgb="FF2FC9D5"/>
      <color rgb="FF22AABC"/>
      <color rgb="FF23B3B7"/>
      <color rgb="FF5CD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1987550</xdr:colOff>
          <xdr:row>25</xdr:row>
          <xdr:rowOff>133350</xdr:rowOff>
        </xdr:from>
        <xdr:to>
          <xdr:col>2</xdr:col>
          <xdr:colOff>127000</xdr:colOff>
          <xdr:row>27</xdr:row>
          <xdr:rowOff>44450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1987550</xdr:colOff>
          <xdr:row>26</xdr:row>
          <xdr:rowOff>152400</xdr:rowOff>
        </xdr:from>
        <xdr:to>
          <xdr:col>2</xdr:col>
          <xdr:colOff>127000</xdr:colOff>
          <xdr:row>28</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2095500</xdr:colOff>
          <xdr:row>38</xdr:row>
          <xdr:rowOff>393700</xdr:rowOff>
        </xdr:from>
        <xdr:to>
          <xdr:col>2</xdr:col>
          <xdr:colOff>247650</xdr:colOff>
          <xdr:row>40</xdr:row>
          <xdr:rowOff>38100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2089150</xdr:colOff>
          <xdr:row>40</xdr:row>
          <xdr:rowOff>165100</xdr:rowOff>
        </xdr:from>
        <xdr:to>
          <xdr:col>2</xdr:col>
          <xdr:colOff>241300</xdr:colOff>
          <xdr:row>42</xdr:row>
          <xdr:rowOff>25400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2095500</xdr:colOff>
          <xdr:row>41</xdr:row>
          <xdr:rowOff>165100</xdr:rowOff>
        </xdr:from>
        <xdr:to>
          <xdr:col>2</xdr:col>
          <xdr:colOff>247650</xdr:colOff>
          <xdr:row>43</xdr:row>
          <xdr:rowOff>25400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2006600</xdr:colOff>
          <xdr:row>45</xdr:row>
          <xdr:rowOff>95250</xdr:rowOff>
        </xdr:from>
        <xdr:to>
          <xdr:col>2</xdr:col>
          <xdr:colOff>158750</xdr:colOff>
          <xdr:row>47</xdr:row>
          <xdr:rowOff>6350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2025650</xdr:colOff>
          <xdr:row>47</xdr:row>
          <xdr:rowOff>190500</xdr:rowOff>
        </xdr:from>
        <xdr:to>
          <xdr:col>2</xdr:col>
          <xdr:colOff>177800</xdr:colOff>
          <xdr:row>49</xdr:row>
          <xdr:rowOff>50800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2025650</xdr:colOff>
          <xdr:row>48</xdr:row>
          <xdr:rowOff>196850</xdr:rowOff>
        </xdr:from>
        <xdr:to>
          <xdr:col>2</xdr:col>
          <xdr:colOff>177800</xdr:colOff>
          <xdr:row>50</xdr:row>
          <xdr:rowOff>57150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2082800</xdr:colOff>
          <xdr:row>52</xdr:row>
          <xdr:rowOff>381000</xdr:rowOff>
        </xdr:from>
        <xdr:to>
          <xdr:col>2</xdr:col>
          <xdr:colOff>234950</xdr:colOff>
          <xdr:row>54</xdr:row>
          <xdr:rowOff>57150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2076450</xdr:colOff>
          <xdr:row>54</xdr:row>
          <xdr:rowOff>171450</xdr:rowOff>
        </xdr:from>
        <xdr:to>
          <xdr:col>2</xdr:col>
          <xdr:colOff>228600</xdr:colOff>
          <xdr:row>56</xdr:row>
          <xdr:rowOff>31750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2076450</xdr:colOff>
          <xdr:row>55</xdr:row>
          <xdr:rowOff>203200</xdr:rowOff>
        </xdr:from>
        <xdr:to>
          <xdr:col>2</xdr:col>
          <xdr:colOff>228600</xdr:colOff>
          <xdr:row>57</xdr:row>
          <xdr:rowOff>57150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1987550</xdr:colOff>
          <xdr:row>27</xdr:row>
          <xdr:rowOff>152400</xdr:rowOff>
        </xdr:from>
        <xdr:to>
          <xdr:col>2</xdr:col>
          <xdr:colOff>127000</xdr:colOff>
          <xdr:row>29</xdr:row>
          <xdr:rowOff>12700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1212850</xdr:colOff>
          <xdr:row>38</xdr:row>
          <xdr:rowOff>82550</xdr:rowOff>
        </xdr:from>
        <xdr:to>
          <xdr:col>6</xdr:col>
          <xdr:colOff>190500</xdr:colOff>
          <xdr:row>39</xdr:row>
          <xdr:rowOff>88900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27</xdr:row>
          <xdr:rowOff>82550</xdr:rowOff>
        </xdr:from>
        <xdr:to>
          <xdr:col>6</xdr:col>
          <xdr:colOff>190500</xdr:colOff>
          <xdr:row>29</xdr:row>
          <xdr:rowOff>69850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30</xdr:row>
          <xdr:rowOff>25400</xdr:rowOff>
        </xdr:from>
        <xdr:to>
          <xdr:col>6</xdr:col>
          <xdr:colOff>190500</xdr:colOff>
          <xdr:row>31</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36</xdr:row>
          <xdr:rowOff>82550</xdr:rowOff>
        </xdr:from>
        <xdr:to>
          <xdr:col>6</xdr:col>
          <xdr:colOff>190500</xdr:colOff>
          <xdr:row>37</xdr:row>
          <xdr:rowOff>260350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34</xdr:row>
          <xdr:rowOff>25400</xdr:rowOff>
        </xdr:from>
        <xdr:to>
          <xdr:col>6</xdr:col>
          <xdr:colOff>190500</xdr:colOff>
          <xdr:row>35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1212850</xdr:colOff>
          <xdr:row>32</xdr:row>
          <xdr:rowOff>38100</xdr:rowOff>
        </xdr:from>
        <xdr:to>
          <xdr:col>6</xdr:col>
          <xdr:colOff>190500</xdr:colOff>
          <xdr:row>33</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19051</xdr:colOff>
      <xdr:row>7</xdr:row>
      <xdr:rowOff>127000</xdr:rowOff>
    </xdr:from>
    <xdr:to>
      <xdr:col>1</xdr:col>
      <xdr:colOff>7722627</xdr:colOff>
      <xdr:row>37</xdr:row>
      <xdr:rowOff>607</xdr:rowOff>
    </xdr:to>
    <xdr:pic>
      <xdr:nvPicPr>
        <xdr:cNvPr id="13" name="Picture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
        <a:stretch>
          <a:fillRect/>
        </a:stretch>
      </xdr:blipFill>
      <xdr:spPr>
        <a:xfrm>
          <a:off x="19051" y="1257300"/>
          <a:ext cx="7702668" cy="5393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one.ncss.gov.sg/amg/VWO/VWO%20Development/Digitalisation%20Plan/Community%20Capability%20Trust/OSG%20Application%20Form/00%20Live%20OSG%20Forms/TNG_IT%20Solution_Annex_B.xlsx" TargetMode="External"/><Relationship Id="rId1" Type="http://schemas.openxmlformats.org/officeDocument/2006/relationships/externalLinkPath" Target="https://one.ncss.gov.sg/amg/VWO/VWO%20Development/Digitalisation%20Plan/Community%20Capability%20Trust/OSG%20Application%20Form/00%20Live%20OSG%20Forms/TNG_IT%20Solution_Annex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t A Summary of Quotations"/>
      <sheetName val="Part B Vendor Eval Matrix"/>
      <sheetName val="Vendor Eval Matrix"/>
    </sheetNames>
    <sheetDataSet>
      <sheetData sheetId="0">
        <row r="5">
          <cell r="B5" t="str">
            <v>SSA</v>
          </cell>
          <cell r="C5" t="str">
            <v>IT Solution</v>
          </cell>
        </row>
        <row r="6">
          <cell r="B6" t="str">
            <v>[ Name of SSA ]</v>
          </cell>
          <cell r="C6" t="str">
            <v>[ Name of IT Solution ]</v>
          </cell>
        </row>
        <row r="12">
          <cell r="C12" t="str">
            <v>[Vendor 1]</v>
          </cell>
          <cell r="D12" t="str">
            <v>[ Vendor 2 ]</v>
          </cell>
          <cell r="E12" t="str">
            <v>[ Vendor 3 ]</v>
          </cell>
        </row>
        <row r="13">
          <cell r="C13" t="str">
            <v>Lowest Quote</v>
          </cell>
          <cell r="D13" t="str">
            <v>Preferred Vendor</v>
          </cell>
          <cell r="E13"/>
        </row>
        <row r="37">
          <cell r="C37">
            <v>100000</v>
          </cell>
          <cell r="D37">
            <v>300000</v>
          </cell>
          <cell r="E37">
            <v>200000</v>
          </cell>
        </row>
      </sheetData>
      <sheetData sheetId="1">
        <row r="1">
          <cell r="B1" t="str">
            <v>PART B: VENDOR EVALUATION MATRIX</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9A97B6-D3B2-4F46-92AA-8BDEEAF3DA3B}" name="Table1" displayName="Table1" ref="B5:E21" totalsRowShown="0" headerRowDxfId="11" headerRowBorderDxfId="10" tableBorderDxfId="9">
  <tableColumns count="4">
    <tableColumn id="1" xr3:uid="{216BAA27-B9A3-419D-BB6F-02EFEBBA93E7}" name="Work Processes" dataDxfId="8"/>
    <tableColumn id="2" xr3:uid="{55767889-4500-478C-BEBE-A9A0153CD114}" name="Time Taken _x000a_Before Project _x000a_Per Month_x000a_(in mins)" dataDxfId="7"/>
    <tableColumn id="3" xr3:uid="{39764ECC-8669-4C64-A45E-A9CA899F2A18}" name="Time Taken _x000a_After Project_x000a_Per Month_x000a_(in mins)" dataDxfId="6"/>
    <tableColumn id="4" xr3:uid="{A45F3D43-4D42-46A2-A8DE-795DE54A4E67}" name="Time Saved _x000a_Per Month _x000a_(in mins)" dataDxfId="5">
      <calculatedColumnFormula>C6-D6</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ss.gov.sg/our-initiatives/tech-and-go/resources/templates" TargetMode="External"/><Relationship Id="rId1" Type="http://schemas.openxmlformats.org/officeDocument/2006/relationships/hyperlink" Target="https://go.gov.sg/tng-vendor-quotation-template-go-grow-digit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www.ncss.gov.sg/our-initiatives/community-capability-trust-(cct)/cct-applicatio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table" Target="../tables/table1.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291C1-4989-4AF8-B14A-2535C24AC367}">
  <sheetPr codeName="Sheet2">
    <tabColor rgb="FFFF0000"/>
  </sheetPr>
  <dimension ref="B1:E31"/>
  <sheetViews>
    <sheetView showGridLines="0" tabSelected="1" view="pageBreakPreview" topLeftCell="A5" zoomScaleNormal="100" zoomScaleSheetLayoutView="100" workbookViewId="0">
      <selection activeCell="E7" sqref="E7"/>
    </sheetView>
  </sheetViews>
  <sheetFormatPr defaultRowHeight="14.5" x14ac:dyDescent="0.35"/>
  <cols>
    <col min="1" max="1" width="1.90625" style="3" customWidth="1"/>
    <col min="2" max="2" width="4" style="3" customWidth="1"/>
    <col min="3" max="3" width="89.453125" style="3" customWidth="1"/>
    <col min="4" max="6" width="8.7265625" style="3"/>
    <col min="7" max="7" width="8.54296875" style="3" customWidth="1"/>
    <col min="8" max="8" width="11.81640625" style="3" customWidth="1"/>
    <col min="9" max="16384" width="8.7265625" style="3"/>
  </cols>
  <sheetData>
    <row r="1" spans="2:5" ht="9.5" customHeight="1" x14ac:dyDescent="0.35"/>
    <row r="2" spans="2:5" ht="26" x14ac:dyDescent="0.35">
      <c r="B2" s="106" t="s">
        <v>123</v>
      </c>
    </row>
    <row r="3" spans="2:5" x14ac:dyDescent="0.35">
      <c r="B3" s="138" t="s">
        <v>150</v>
      </c>
      <c r="C3" s="138"/>
    </row>
    <row r="4" spans="2:5" ht="12.5" customHeight="1" x14ac:dyDescent="0.35"/>
    <row r="5" spans="2:5" ht="28.25" customHeight="1" thickBot="1" x14ac:dyDescent="0.4">
      <c r="B5" s="106" t="s">
        <v>130</v>
      </c>
    </row>
    <row r="6" spans="2:5" ht="15" thickBot="1" x14ac:dyDescent="0.4">
      <c r="B6" s="128" t="s">
        <v>132</v>
      </c>
      <c r="C6" s="129" t="s">
        <v>131</v>
      </c>
    </row>
    <row r="7" spans="2:5" ht="75.5" customHeight="1" thickBot="1" x14ac:dyDescent="0.4">
      <c r="B7" s="148">
        <v>1</v>
      </c>
      <c r="C7" s="187" t="s">
        <v>225</v>
      </c>
      <c r="E7" s="181"/>
    </row>
    <row r="8" spans="2:5" ht="15.5" x14ac:dyDescent="0.35">
      <c r="B8" s="149">
        <v>2</v>
      </c>
      <c r="C8" s="133" t="s">
        <v>148</v>
      </c>
      <c r="E8" s="181"/>
    </row>
    <row r="9" spans="2:5" ht="15.5" x14ac:dyDescent="0.35">
      <c r="B9" s="146">
        <v>3</v>
      </c>
      <c r="C9" s="222" t="s">
        <v>108</v>
      </c>
      <c r="E9" s="181"/>
    </row>
    <row r="10" spans="2:5" ht="15.5" x14ac:dyDescent="0.35">
      <c r="B10" s="221" t="s">
        <v>109</v>
      </c>
      <c r="C10" s="130" t="s">
        <v>227</v>
      </c>
      <c r="E10" s="181"/>
    </row>
    <row r="11" spans="2:5" ht="40.5" x14ac:dyDescent="0.35">
      <c r="B11" s="221" t="s">
        <v>111</v>
      </c>
      <c r="C11" s="131" t="s">
        <v>228</v>
      </c>
      <c r="E11" s="181"/>
    </row>
    <row r="12" spans="2:5" ht="29.5" customHeight="1" x14ac:dyDescent="0.35">
      <c r="B12" s="221" t="s">
        <v>112</v>
      </c>
      <c r="C12" s="100" t="s">
        <v>229</v>
      </c>
      <c r="E12" s="181"/>
    </row>
    <row r="13" spans="2:5" ht="29.5" thickBot="1" x14ac:dyDescent="0.4">
      <c r="B13" s="147">
        <v>4</v>
      </c>
      <c r="C13" s="132" t="s">
        <v>137</v>
      </c>
      <c r="E13" s="181"/>
    </row>
    <row r="14" spans="2:5" ht="13" customHeight="1" x14ac:dyDescent="0.35"/>
    <row r="15" spans="2:5" ht="27" customHeight="1" thickBot="1" x14ac:dyDescent="0.4">
      <c r="B15" s="106" t="s">
        <v>133</v>
      </c>
    </row>
    <row r="16" spans="2:5" ht="15" thickBot="1" x14ac:dyDescent="0.4">
      <c r="B16" s="96"/>
      <c r="C16" s="139" t="s">
        <v>134</v>
      </c>
    </row>
    <row r="17" spans="2:3" ht="77.5" customHeight="1" x14ac:dyDescent="0.35">
      <c r="B17" s="188"/>
      <c r="C17" s="187" t="s">
        <v>226</v>
      </c>
    </row>
    <row r="18" spans="2:3" x14ac:dyDescent="0.35">
      <c r="B18" s="146">
        <v>2</v>
      </c>
      <c r="C18" s="140" t="s">
        <v>115</v>
      </c>
    </row>
    <row r="19" spans="2:3" x14ac:dyDescent="0.35">
      <c r="B19" s="141" t="s">
        <v>109</v>
      </c>
      <c r="C19" s="142" t="s">
        <v>149</v>
      </c>
    </row>
    <row r="20" spans="2:3" x14ac:dyDescent="0.35">
      <c r="B20" s="141" t="s">
        <v>111</v>
      </c>
      <c r="C20" s="142" t="s">
        <v>138</v>
      </c>
    </row>
    <row r="21" spans="2:3" x14ac:dyDescent="0.35">
      <c r="B21" s="141" t="s">
        <v>112</v>
      </c>
      <c r="C21" s="142" t="s">
        <v>139</v>
      </c>
    </row>
    <row r="22" spans="2:3" x14ac:dyDescent="0.35">
      <c r="B22" s="141" t="s">
        <v>114</v>
      </c>
      <c r="C22" s="142" t="s">
        <v>146</v>
      </c>
    </row>
    <row r="23" spans="2:3" x14ac:dyDescent="0.35">
      <c r="B23" s="146">
        <v>3</v>
      </c>
      <c r="C23" s="140" t="s">
        <v>108</v>
      </c>
    </row>
    <row r="24" spans="2:3" x14ac:dyDescent="0.35">
      <c r="B24" s="141" t="s">
        <v>109</v>
      </c>
      <c r="C24" s="142" t="s">
        <v>110</v>
      </c>
    </row>
    <row r="25" spans="2:3" ht="30" customHeight="1" x14ac:dyDescent="0.35">
      <c r="B25" s="141" t="s">
        <v>111</v>
      </c>
      <c r="C25" s="100" t="s">
        <v>229</v>
      </c>
    </row>
    <row r="26" spans="2:3" x14ac:dyDescent="0.35">
      <c r="B26" s="141" t="s">
        <v>112</v>
      </c>
      <c r="C26" s="142" t="s">
        <v>113</v>
      </c>
    </row>
    <row r="27" spans="2:3" x14ac:dyDescent="0.35">
      <c r="B27" s="141" t="s">
        <v>114</v>
      </c>
      <c r="C27" s="143" t="s">
        <v>140</v>
      </c>
    </row>
    <row r="28" spans="2:3" ht="31.75" customHeight="1" thickBot="1" x14ac:dyDescent="0.4">
      <c r="B28" s="147">
        <v>4</v>
      </c>
      <c r="C28" s="132" t="s">
        <v>137</v>
      </c>
    </row>
    <row r="29" spans="2:3" x14ac:dyDescent="0.35">
      <c r="B29" s="144"/>
    </row>
    <row r="30" spans="2:3" x14ac:dyDescent="0.35">
      <c r="B30" s="144"/>
    </row>
    <row r="31" spans="2:3" x14ac:dyDescent="0.35">
      <c r="B31" s="144"/>
    </row>
  </sheetData>
  <hyperlinks>
    <hyperlink ref="C27" r:id="rId1" display="1 vendor-endorsed Cost Breakdown template for each vendor quotation " xr:uid="{E96A6869-C515-479F-BF21-8F9D8D5388FE}"/>
    <hyperlink ref="C11" r:id="rId2" display="Submit vendor-endorsed Cost Breakdown Template" xr:uid="{2CD82728-16A8-4956-90CD-A858DB13A126}"/>
  </hyperlinks>
  <pageMargins left="0.7" right="0.7" top="0.75" bottom="0.75" header="0.3" footer="0.3"/>
  <pageSetup paperSize="9" scale="61"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03D30-467A-462E-8FFF-E61505BB5C6F}">
  <sheetPr codeName="Sheet1"/>
  <dimension ref="A1:Z62"/>
  <sheetViews>
    <sheetView showGridLines="0" topLeftCell="B1" zoomScale="47" zoomScaleNormal="89" workbookViewId="0">
      <selection activeCell="G64" sqref="G64"/>
    </sheetView>
  </sheetViews>
  <sheetFormatPr defaultRowHeight="14.5" x14ac:dyDescent="0.35"/>
  <cols>
    <col min="1" max="1" width="3.6328125" customWidth="1"/>
    <col min="2" max="2" width="33.1796875" customWidth="1"/>
    <col min="3" max="3" width="70.81640625" customWidth="1"/>
    <col min="11" max="11" width="13.54296875" customWidth="1"/>
    <col min="16" max="16" width="5" customWidth="1"/>
    <col min="17" max="17" width="8.7265625" hidden="1" customWidth="1"/>
    <col min="18" max="18" width="8.1796875" hidden="1" customWidth="1"/>
    <col min="19" max="26" width="8.7265625" hidden="1" customWidth="1"/>
  </cols>
  <sheetData>
    <row r="1" spans="2:26" ht="15" thickBot="1" x14ac:dyDescent="0.4"/>
    <row r="2" spans="2:26" ht="45" customHeight="1" x14ac:dyDescent="0.35">
      <c r="B2" s="238" t="s">
        <v>172</v>
      </c>
      <c r="C2" s="239"/>
      <c r="D2" s="239"/>
      <c r="E2" s="239"/>
      <c r="F2" s="239"/>
      <c r="G2" s="239"/>
      <c r="H2" s="239"/>
      <c r="I2" s="239"/>
      <c r="J2" s="239"/>
      <c r="K2" s="240"/>
    </row>
    <row r="3" spans="2:26" ht="15.5" x14ac:dyDescent="0.35">
      <c r="B3" s="196" t="s">
        <v>209</v>
      </c>
      <c r="K3" s="197"/>
    </row>
    <row r="4" spans="2:26" ht="15.5" x14ac:dyDescent="0.35">
      <c r="B4" s="196" t="s">
        <v>210</v>
      </c>
      <c r="K4" s="197"/>
    </row>
    <row r="5" spans="2:26" ht="15.5" x14ac:dyDescent="0.35">
      <c r="B5" s="196" t="s">
        <v>211</v>
      </c>
      <c r="K5" s="197"/>
    </row>
    <row r="6" spans="2:26" ht="15.5" x14ac:dyDescent="0.35">
      <c r="B6" s="196" t="s">
        <v>212</v>
      </c>
      <c r="K6" s="197"/>
    </row>
    <row r="7" spans="2:26" x14ac:dyDescent="0.35">
      <c r="B7" s="220" t="s">
        <v>223</v>
      </c>
      <c r="K7" s="197"/>
    </row>
    <row r="8" spans="2:26" ht="26.5" customHeight="1" x14ac:dyDescent="0.35">
      <c r="B8" s="241" t="s">
        <v>173</v>
      </c>
      <c r="C8" s="242"/>
      <c r="D8" s="242"/>
      <c r="E8" s="242"/>
      <c r="F8" s="242"/>
      <c r="G8" s="242"/>
      <c r="H8" s="242"/>
      <c r="I8" s="242"/>
      <c r="J8" s="242"/>
      <c r="K8" s="243"/>
    </row>
    <row r="9" spans="2:26" ht="151" customHeight="1" x14ac:dyDescent="0.35">
      <c r="B9" s="244" t="s">
        <v>222</v>
      </c>
      <c r="C9" s="245"/>
      <c r="D9" s="245"/>
      <c r="E9" s="245"/>
      <c r="F9" s="245"/>
      <c r="G9" s="245"/>
      <c r="H9" s="245"/>
      <c r="I9" s="245"/>
      <c r="J9" s="245"/>
      <c r="K9" s="246"/>
      <c r="L9" s="199"/>
      <c r="M9" s="199"/>
      <c r="N9" s="199"/>
      <c r="O9" s="199"/>
      <c r="P9" s="199"/>
      <c r="Q9" s="98"/>
      <c r="R9" s="98"/>
      <c r="S9" s="98"/>
      <c r="T9" s="98"/>
      <c r="U9" s="98"/>
      <c r="V9" s="98"/>
      <c r="W9" s="98"/>
      <c r="X9" s="98"/>
      <c r="Y9" s="98"/>
      <c r="Z9" s="98"/>
    </row>
    <row r="10" spans="2:26" ht="16" thickBot="1" x14ac:dyDescent="0.4">
      <c r="B10" s="209" t="s">
        <v>174</v>
      </c>
      <c r="C10" s="219"/>
      <c r="D10" s="199"/>
      <c r="E10" s="199"/>
      <c r="F10" s="199"/>
      <c r="G10" s="199"/>
      <c r="H10" s="199"/>
      <c r="I10" s="199"/>
      <c r="J10" s="199"/>
      <c r="K10" s="200"/>
      <c r="L10" s="199"/>
      <c r="M10" s="199"/>
      <c r="N10" s="199"/>
      <c r="O10" s="199"/>
      <c r="P10" s="199"/>
      <c r="Q10" s="98"/>
      <c r="R10" s="98"/>
      <c r="S10" s="98"/>
      <c r="T10" s="98"/>
      <c r="U10" s="98"/>
      <c r="V10" s="98"/>
      <c r="W10" s="98"/>
      <c r="X10" s="98"/>
      <c r="Y10" s="98"/>
      <c r="Z10" s="98"/>
    </row>
    <row r="11" spans="2:26" x14ac:dyDescent="0.35">
      <c r="B11" s="235" t="s">
        <v>178</v>
      </c>
      <c r="C11" s="216" t="s">
        <v>179</v>
      </c>
      <c r="K11" s="197"/>
    </row>
    <row r="12" spans="2:26" ht="36" customHeight="1" x14ac:dyDescent="0.35">
      <c r="B12" s="236"/>
      <c r="C12" s="217" t="s">
        <v>180</v>
      </c>
      <c r="K12" s="197"/>
    </row>
    <row r="13" spans="2:26" ht="15" thickBot="1" x14ac:dyDescent="0.4">
      <c r="B13" s="237"/>
      <c r="C13" s="218" t="s">
        <v>215</v>
      </c>
      <c r="K13" s="197"/>
    </row>
    <row r="14" spans="2:26" x14ac:dyDescent="0.35">
      <c r="B14" s="198"/>
      <c r="K14" s="197"/>
    </row>
    <row r="15" spans="2:26" ht="18.5" x14ac:dyDescent="0.35">
      <c r="B15" s="190" t="s">
        <v>218</v>
      </c>
      <c r="C15" s="201"/>
      <c r="D15" s="201"/>
      <c r="E15" s="201"/>
      <c r="F15" s="201"/>
      <c r="G15" s="201"/>
      <c r="H15" s="201"/>
      <c r="I15" s="201"/>
      <c r="J15" s="201"/>
      <c r="K15" s="202"/>
    </row>
    <row r="16" spans="2:26" x14ac:dyDescent="0.35">
      <c r="B16" s="203" t="s">
        <v>181</v>
      </c>
      <c r="C16" s="201"/>
      <c r="D16" s="201"/>
      <c r="E16" s="201"/>
      <c r="F16" s="201"/>
      <c r="G16" s="201"/>
      <c r="H16" s="201"/>
      <c r="I16" s="201"/>
      <c r="J16" s="201"/>
      <c r="K16" s="202"/>
    </row>
    <row r="17" spans="1:11" ht="16" thickBot="1" x14ac:dyDescent="0.4">
      <c r="B17" s="215" t="s">
        <v>182</v>
      </c>
      <c r="C17" s="214"/>
      <c r="K17" s="197"/>
    </row>
    <row r="18" spans="1:11" x14ac:dyDescent="0.35">
      <c r="B18" s="184" t="s">
        <v>175</v>
      </c>
      <c r="C18" s="211" t="s">
        <v>216</v>
      </c>
      <c r="K18" s="197"/>
    </row>
    <row r="19" spans="1:11" ht="29" x14ac:dyDescent="0.35">
      <c r="B19" s="185" t="s">
        <v>176</v>
      </c>
      <c r="C19" s="212" t="s">
        <v>190</v>
      </c>
      <c r="K19" s="197"/>
    </row>
    <row r="20" spans="1:11" x14ac:dyDescent="0.35">
      <c r="B20" s="186"/>
      <c r="C20" s="212" t="s">
        <v>191</v>
      </c>
      <c r="K20" s="197"/>
    </row>
    <row r="21" spans="1:11" x14ac:dyDescent="0.35">
      <c r="B21" s="186" t="s">
        <v>177</v>
      </c>
      <c r="C21" s="212" t="s">
        <v>192</v>
      </c>
      <c r="K21" s="197"/>
    </row>
    <row r="22" spans="1:11" ht="29" x14ac:dyDescent="0.35">
      <c r="B22" s="182" t="s">
        <v>213</v>
      </c>
      <c r="C22" s="212" t="s">
        <v>193</v>
      </c>
      <c r="K22" s="197"/>
    </row>
    <row r="23" spans="1:11" ht="29" x14ac:dyDescent="0.35">
      <c r="B23" s="182" t="s">
        <v>214</v>
      </c>
      <c r="C23" s="212" t="s">
        <v>194</v>
      </c>
      <c r="K23" s="197"/>
    </row>
    <row r="24" spans="1:11" ht="15" thickBot="1" x14ac:dyDescent="0.4">
      <c r="B24" s="183"/>
      <c r="C24" s="213" t="s">
        <v>195</v>
      </c>
      <c r="K24" s="197"/>
    </row>
    <row r="25" spans="1:11" x14ac:dyDescent="0.35">
      <c r="B25" s="198"/>
      <c r="K25" s="197"/>
    </row>
    <row r="26" spans="1:11" ht="15.5" x14ac:dyDescent="0.35">
      <c r="B26" s="195" t="s">
        <v>183</v>
      </c>
      <c r="K26" s="197"/>
    </row>
    <row r="27" spans="1:11" ht="19.5" customHeight="1" x14ac:dyDescent="0.35">
      <c r="B27" s="198"/>
      <c r="C27" s="204" t="s">
        <v>196</v>
      </c>
      <c r="K27" s="197"/>
    </row>
    <row r="28" spans="1:11" ht="19.5" customHeight="1" x14ac:dyDescent="0.35">
      <c r="B28" s="198"/>
      <c r="C28" s="204" t="s">
        <v>197</v>
      </c>
      <c r="K28" s="197"/>
    </row>
    <row r="29" spans="1:11" ht="19.5" customHeight="1" x14ac:dyDescent="0.35">
      <c r="B29" s="198"/>
      <c r="C29" s="204" t="s">
        <v>198</v>
      </c>
      <c r="G29" s="3"/>
      <c r="K29" s="197"/>
    </row>
    <row r="30" spans="1:11" ht="41" customHeight="1" x14ac:dyDescent="0.35">
      <c r="A30" s="3"/>
      <c r="B30" s="247" t="s">
        <v>184</v>
      </c>
      <c r="C30" s="248"/>
      <c r="D30" s="248"/>
      <c r="E30" s="248"/>
      <c r="F30" s="248"/>
      <c r="G30" s="248"/>
      <c r="H30" s="248"/>
      <c r="I30" s="248"/>
      <c r="J30" s="248"/>
      <c r="K30" s="249"/>
    </row>
    <row r="31" spans="1:11" ht="22.5" customHeight="1" x14ac:dyDescent="0.35">
      <c r="B31" s="193" t="s">
        <v>219</v>
      </c>
      <c r="C31" s="201"/>
      <c r="D31" s="201"/>
      <c r="E31" s="201"/>
      <c r="F31" s="201"/>
      <c r="G31" s="201"/>
      <c r="H31" s="201"/>
      <c r="I31" s="201"/>
      <c r="J31" s="201"/>
      <c r="K31" s="202"/>
    </row>
    <row r="32" spans="1:11" x14ac:dyDescent="0.35">
      <c r="B32" s="203" t="s">
        <v>199</v>
      </c>
      <c r="C32" s="205"/>
      <c r="D32" s="201"/>
      <c r="E32" s="201"/>
      <c r="F32" s="201"/>
      <c r="G32" s="201"/>
      <c r="H32" s="201"/>
      <c r="I32" s="201"/>
      <c r="J32" s="201"/>
      <c r="K32" s="202"/>
    </row>
    <row r="33" spans="2:11" ht="15.5" x14ac:dyDescent="0.35">
      <c r="B33" s="209" t="s">
        <v>174</v>
      </c>
      <c r="C33" s="16"/>
      <c r="K33" s="197"/>
    </row>
    <row r="34" spans="2:11" x14ac:dyDescent="0.35">
      <c r="B34" s="191" t="s">
        <v>185</v>
      </c>
      <c r="C34" s="210" t="s">
        <v>186</v>
      </c>
      <c r="K34" s="197"/>
    </row>
    <row r="35" spans="2:11" ht="29" x14ac:dyDescent="0.35">
      <c r="B35" s="191" t="s">
        <v>187</v>
      </c>
      <c r="C35" s="210" t="s">
        <v>186</v>
      </c>
      <c r="K35" s="197"/>
    </row>
    <row r="36" spans="2:11" ht="29" x14ac:dyDescent="0.35">
      <c r="B36" s="191" t="s">
        <v>188</v>
      </c>
      <c r="C36" s="210" t="s">
        <v>186</v>
      </c>
      <c r="K36" s="197"/>
    </row>
    <row r="37" spans="2:11" x14ac:dyDescent="0.35">
      <c r="B37" s="191" t="s">
        <v>189</v>
      </c>
      <c r="C37" s="210" t="s">
        <v>186</v>
      </c>
      <c r="K37" s="197"/>
    </row>
    <row r="38" spans="2:11" x14ac:dyDescent="0.35">
      <c r="B38" s="192"/>
      <c r="K38" s="197"/>
    </row>
    <row r="39" spans="2:11" ht="36.5" customHeight="1" x14ac:dyDescent="0.35">
      <c r="B39" s="232" t="s">
        <v>200</v>
      </c>
      <c r="C39" s="233"/>
      <c r="D39" s="233"/>
      <c r="E39" s="233"/>
      <c r="F39" s="233"/>
      <c r="G39" s="233"/>
      <c r="H39" s="233"/>
      <c r="I39" s="233"/>
      <c r="J39" s="233"/>
      <c r="K39" s="234"/>
    </row>
    <row r="40" spans="2:11" ht="19.5" customHeight="1" x14ac:dyDescent="0.35">
      <c r="B40" s="198"/>
      <c r="C40" s="194" t="s">
        <v>224</v>
      </c>
      <c r="K40" s="197"/>
    </row>
    <row r="41" spans="2:11" ht="19.5" customHeight="1" x14ac:dyDescent="0.35">
      <c r="B41" s="198"/>
      <c r="C41" s="3" t="s">
        <v>201</v>
      </c>
      <c r="K41" s="197"/>
    </row>
    <row r="42" spans="2:11" ht="19.5" customHeight="1" x14ac:dyDescent="0.35">
      <c r="B42" s="198"/>
      <c r="C42" s="3" t="s">
        <v>202</v>
      </c>
      <c r="K42" s="197"/>
    </row>
    <row r="43" spans="2:11" ht="19.5" customHeight="1" x14ac:dyDescent="0.35">
      <c r="B43" s="198"/>
      <c r="C43" s="3" t="s">
        <v>203</v>
      </c>
      <c r="K43" s="197"/>
    </row>
    <row r="44" spans="2:11" ht="31" customHeight="1" x14ac:dyDescent="0.35">
      <c r="B44" s="198"/>
      <c r="C44" s="207"/>
      <c r="K44" s="197"/>
    </row>
    <row r="45" spans="2:11" x14ac:dyDescent="0.35">
      <c r="B45" s="198"/>
      <c r="K45" s="197"/>
    </row>
    <row r="46" spans="2:11" ht="15.5" x14ac:dyDescent="0.35">
      <c r="B46" s="195" t="s">
        <v>220</v>
      </c>
      <c r="K46" s="197"/>
    </row>
    <row r="47" spans="2:11" ht="19.5" customHeight="1" x14ac:dyDescent="0.35">
      <c r="B47" s="198"/>
      <c r="C47" s="189" t="s">
        <v>224</v>
      </c>
      <c r="K47" s="197"/>
    </row>
    <row r="48" spans="2:11" ht="19.5" customHeight="1" x14ac:dyDescent="0.35">
      <c r="B48" s="198"/>
      <c r="C48" s="206" t="s">
        <v>201</v>
      </c>
      <c r="K48" s="197"/>
    </row>
    <row r="49" spans="2:11" ht="19.5" customHeight="1" x14ac:dyDescent="0.35">
      <c r="B49" s="198"/>
      <c r="C49" s="206" t="s">
        <v>204</v>
      </c>
      <c r="K49" s="197"/>
    </row>
    <row r="50" spans="2:11" ht="19.5" customHeight="1" x14ac:dyDescent="0.35">
      <c r="B50" s="198"/>
      <c r="C50" s="206" t="s">
        <v>205</v>
      </c>
      <c r="K50" s="197"/>
    </row>
    <row r="51" spans="2:11" ht="35.5" customHeight="1" x14ac:dyDescent="0.35">
      <c r="B51" s="198"/>
      <c r="C51" s="208"/>
      <c r="K51" s="197"/>
    </row>
    <row r="52" spans="2:11" x14ac:dyDescent="0.35">
      <c r="B52" s="198"/>
      <c r="K52" s="197"/>
    </row>
    <row r="53" spans="2:11" ht="33.5" customHeight="1" x14ac:dyDescent="0.35">
      <c r="B53" s="229" t="s">
        <v>206</v>
      </c>
      <c r="C53" s="230"/>
      <c r="D53" s="230"/>
      <c r="E53" s="230"/>
      <c r="F53" s="230"/>
      <c r="G53" s="230"/>
      <c r="H53" s="230"/>
      <c r="I53" s="230"/>
      <c r="J53" s="230"/>
      <c r="K53" s="231"/>
    </row>
    <row r="54" spans="2:11" ht="19.5" customHeight="1" x14ac:dyDescent="0.35">
      <c r="B54" s="198"/>
      <c r="C54" s="194" t="s">
        <v>224</v>
      </c>
      <c r="K54" s="197"/>
    </row>
    <row r="55" spans="2:11" ht="19.5" customHeight="1" x14ac:dyDescent="0.35">
      <c r="B55" s="198"/>
      <c r="C55" s="3" t="s">
        <v>201</v>
      </c>
      <c r="K55" s="197"/>
    </row>
    <row r="56" spans="2:11" ht="19.5" customHeight="1" x14ac:dyDescent="0.35">
      <c r="B56" s="198"/>
      <c r="C56" s="3" t="s">
        <v>207</v>
      </c>
      <c r="K56" s="197"/>
    </row>
    <row r="57" spans="2:11" ht="19.5" customHeight="1" x14ac:dyDescent="0.35">
      <c r="B57" s="198"/>
      <c r="C57" s="3" t="s">
        <v>208</v>
      </c>
      <c r="K57" s="197"/>
    </row>
    <row r="58" spans="2:11" ht="39.5" customHeight="1" x14ac:dyDescent="0.35">
      <c r="B58" s="198"/>
      <c r="C58" s="207"/>
      <c r="K58" s="197"/>
    </row>
    <row r="59" spans="2:11" x14ac:dyDescent="0.35">
      <c r="B59" s="198"/>
      <c r="K59" s="197"/>
    </row>
    <row r="60" spans="2:11" x14ac:dyDescent="0.35">
      <c r="B60" s="223" t="s">
        <v>221</v>
      </c>
      <c r="C60" s="224"/>
      <c r="D60" s="224"/>
      <c r="E60" s="224"/>
      <c r="F60" s="224"/>
      <c r="G60" s="224"/>
      <c r="H60" s="224"/>
      <c r="I60" s="224"/>
      <c r="J60" s="224"/>
      <c r="K60" s="225"/>
    </row>
    <row r="61" spans="2:11" x14ac:dyDescent="0.35">
      <c r="B61" s="223"/>
      <c r="C61" s="224"/>
      <c r="D61" s="224"/>
      <c r="E61" s="224"/>
      <c r="F61" s="224"/>
      <c r="G61" s="224"/>
      <c r="H61" s="224"/>
      <c r="I61" s="224"/>
      <c r="J61" s="224"/>
      <c r="K61" s="225"/>
    </row>
    <row r="62" spans="2:11" ht="15" thickBot="1" x14ac:dyDescent="0.4">
      <c r="B62" s="226"/>
      <c r="C62" s="227"/>
      <c r="D62" s="227"/>
      <c r="E62" s="227"/>
      <c r="F62" s="227"/>
      <c r="G62" s="227"/>
      <c r="H62" s="227"/>
      <c r="I62" s="227"/>
      <c r="J62" s="227"/>
      <c r="K62" s="228"/>
    </row>
  </sheetData>
  <mergeCells count="8">
    <mergeCell ref="B60:K62"/>
    <mergeCell ref="B53:K53"/>
    <mergeCell ref="B39:K39"/>
    <mergeCell ref="B11:B13"/>
    <mergeCell ref="B2:K2"/>
    <mergeCell ref="B8:K8"/>
    <mergeCell ref="B9:K9"/>
    <mergeCell ref="B30:K30"/>
  </mergeCells>
  <hyperlinks>
    <hyperlink ref="B30" r:id="rId1" display="https://www.ncss.gov.sg/our-initiatives/community-capability-trust-(cct)/cct-application" xr:uid="{C1067A96-4F98-48AF-B2AC-7321C5C8217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40" r:id="rId5" name="Check Box 20">
              <controlPr defaultSize="0" autoFill="0" autoLine="0" autoPict="0">
                <anchor moveWithCells="1">
                  <from>
                    <xdr:col>1</xdr:col>
                    <xdr:colOff>1987550</xdr:colOff>
                    <xdr:row>25</xdr:row>
                    <xdr:rowOff>133350</xdr:rowOff>
                  </from>
                  <to>
                    <xdr:col>2</xdr:col>
                    <xdr:colOff>127000</xdr:colOff>
                    <xdr:row>27</xdr:row>
                    <xdr:rowOff>44450</xdr:rowOff>
                  </to>
                </anchor>
              </controlPr>
            </control>
          </mc:Choice>
        </mc:AlternateContent>
        <mc:AlternateContent xmlns:mc="http://schemas.openxmlformats.org/markup-compatibility/2006">
          <mc:Choice Requires="x14">
            <control shapeId="5142" r:id="rId6" name="Check Box 22">
              <controlPr defaultSize="0" autoFill="0" autoLine="0" autoPict="0">
                <anchor moveWithCells="1">
                  <from>
                    <xdr:col>1</xdr:col>
                    <xdr:colOff>1987550</xdr:colOff>
                    <xdr:row>26</xdr:row>
                    <xdr:rowOff>152400</xdr:rowOff>
                  </from>
                  <to>
                    <xdr:col>2</xdr:col>
                    <xdr:colOff>127000</xdr:colOff>
                    <xdr:row>28</xdr:row>
                    <xdr:rowOff>12700</xdr:rowOff>
                  </to>
                </anchor>
              </controlPr>
            </control>
          </mc:Choice>
        </mc:AlternateContent>
        <mc:AlternateContent xmlns:mc="http://schemas.openxmlformats.org/markup-compatibility/2006">
          <mc:Choice Requires="x14">
            <control shapeId="5144" r:id="rId7" name="Check Box 24">
              <controlPr defaultSize="0" autoFill="0" autoLine="0" autoPict="0">
                <anchor moveWithCells="1">
                  <from>
                    <xdr:col>1</xdr:col>
                    <xdr:colOff>2095500</xdr:colOff>
                    <xdr:row>38</xdr:row>
                    <xdr:rowOff>393700</xdr:rowOff>
                  </from>
                  <to>
                    <xdr:col>2</xdr:col>
                    <xdr:colOff>247650</xdr:colOff>
                    <xdr:row>40</xdr:row>
                    <xdr:rowOff>38100</xdr:rowOff>
                  </to>
                </anchor>
              </controlPr>
            </control>
          </mc:Choice>
        </mc:AlternateContent>
        <mc:AlternateContent xmlns:mc="http://schemas.openxmlformats.org/markup-compatibility/2006">
          <mc:Choice Requires="x14">
            <control shapeId="5145" r:id="rId8" name="Check Box 25">
              <controlPr defaultSize="0" autoFill="0" autoLine="0" autoPict="0">
                <anchor moveWithCells="1">
                  <from>
                    <xdr:col>1</xdr:col>
                    <xdr:colOff>2089150</xdr:colOff>
                    <xdr:row>40</xdr:row>
                    <xdr:rowOff>165100</xdr:rowOff>
                  </from>
                  <to>
                    <xdr:col>2</xdr:col>
                    <xdr:colOff>241300</xdr:colOff>
                    <xdr:row>42</xdr:row>
                    <xdr:rowOff>25400</xdr:rowOff>
                  </to>
                </anchor>
              </controlPr>
            </control>
          </mc:Choice>
        </mc:AlternateContent>
        <mc:AlternateContent xmlns:mc="http://schemas.openxmlformats.org/markup-compatibility/2006">
          <mc:Choice Requires="x14">
            <control shapeId="5147" r:id="rId9" name="Check Box 27">
              <controlPr defaultSize="0" autoFill="0" autoLine="0" autoPict="0">
                <anchor moveWithCells="1">
                  <from>
                    <xdr:col>1</xdr:col>
                    <xdr:colOff>2095500</xdr:colOff>
                    <xdr:row>41</xdr:row>
                    <xdr:rowOff>165100</xdr:rowOff>
                  </from>
                  <to>
                    <xdr:col>2</xdr:col>
                    <xdr:colOff>247650</xdr:colOff>
                    <xdr:row>43</xdr:row>
                    <xdr:rowOff>25400</xdr:rowOff>
                  </to>
                </anchor>
              </controlPr>
            </control>
          </mc:Choice>
        </mc:AlternateContent>
        <mc:AlternateContent xmlns:mc="http://schemas.openxmlformats.org/markup-compatibility/2006">
          <mc:Choice Requires="x14">
            <control shapeId="5148" r:id="rId10" name="Check Box 28">
              <controlPr defaultSize="0" autoFill="0" autoLine="0" autoPict="0">
                <anchor moveWithCells="1">
                  <from>
                    <xdr:col>1</xdr:col>
                    <xdr:colOff>2006600</xdr:colOff>
                    <xdr:row>45</xdr:row>
                    <xdr:rowOff>95250</xdr:rowOff>
                  </from>
                  <to>
                    <xdr:col>2</xdr:col>
                    <xdr:colOff>158750</xdr:colOff>
                    <xdr:row>47</xdr:row>
                    <xdr:rowOff>6350</xdr:rowOff>
                  </to>
                </anchor>
              </controlPr>
            </control>
          </mc:Choice>
        </mc:AlternateContent>
        <mc:AlternateContent xmlns:mc="http://schemas.openxmlformats.org/markup-compatibility/2006">
          <mc:Choice Requires="x14">
            <control shapeId="5149" r:id="rId11" name="Check Box 29">
              <controlPr defaultSize="0" autoFill="0" autoLine="0" autoPict="0">
                <anchor moveWithCells="1">
                  <from>
                    <xdr:col>1</xdr:col>
                    <xdr:colOff>2025650</xdr:colOff>
                    <xdr:row>47</xdr:row>
                    <xdr:rowOff>190500</xdr:rowOff>
                  </from>
                  <to>
                    <xdr:col>2</xdr:col>
                    <xdr:colOff>177800</xdr:colOff>
                    <xdr:row>49</xdr:row>
                    <xdr:rowOff>50800</xdr:rowOff>
                  </to>
                </anchor>
              </controlPr>
            </control>
          </mc:Choice>
        </mc:AlternateContent>
        <mc:AlternateContent xmlns:mc="http://schemas.openxmlformats.org/markup-compatibility/2006">
          <mc:Choice Requires="x14">
            <control shapeId="5150" r:id="rId12" name="Check Box 30">
              <controlPr defaultSize="0" autoFill="0" autoLine="0" autoPict="0">
                <anchor moveWithCells="1">
                  <from>
                    <xdr:col>1</xdr:col>
                    <xdr:colOff>2025650</xdr:colOff>
                    <xdr:row>48</xdr:row>
                    <xdr:rowOff>196850</xdr:rowOff>
                  </from>
                  <to>
                    <xdr:col>2</xdr:col>
                    <xdr:colOff>177800</xdr:colOff>
                    <xdr:row>50</xdr:row>
                    <xdr:rowOff>57150</xdr:rowOff>
                  </to>
                </anchor>
              </controlPr>
            </control>
          </mc:Choice>
        </mc:AlternateContent>
        <mc:AlternateContent xmlns:mc="http://schemas.openxmlformats.org/markup-compatibility/2006">
          <mc:Choice Requires="x14">
            <control shapeId="5152" r:id="rId13" name="Check Box 32">
              <controlPr defaultSize="0" autoFill="0" autoLine="0" autoPict="0">
                <anchor moveWithCells="1">
                  <from>
                    <xdr:col>1</xdr:col>
                    <xdr:colOff>2082800</xdr:colOff>
                    <xdr:row>52</xdr:row>
                    <xdr:rowOff>381000</xdr:rowOff>
                  </from>
                  <to>
                    <xdr:col>2</xdr:col>
                    <xdr:colOff>234950</xdr:colOff>
                    <xdr:row>54</xdr:row>
                    <xdr:rowOff>57150</xdr:rowOff>
                  </to>
                </anchor>
              </controlPr>
            </control>
          </mc:Choice>
        </mc:AlternateContent>
        <mc:AlternateContent xmlns:mc="http://schemas.openxmlformats.org/markup-compatibility/2006">
          <mc:Choice Requires="x14">
            <control shapeId="5153" r:id="rId14" name="Check Box 33">
              <controlPr defaultSize="0" autoFill="0" autoLine="0" autoPict="0">
                <anchor moveWithCells="1">
                  <from>
                    <xdr:col>1</xdr:col>
                    <xdr:colOff>2076450</xdr:colOff>
                    <xdr:row>54</xdr:row>
                    <xdr:rowOff>171450</xdr:rowOff>
                  </from>
                  <to>
                    <xdr:col>2</xdr:col>
                    <xdr:colOff>228600</xdr:colOff>
                    <xdr:row>56</xdr:row>
                    <xdr:rowOff>31750</xdr:rowOff>
                  </to>
                </anchor>
              </controlPr>
            </control>
          </mc:Choice>
        </mc:AlternateContent>
        <mc:AlternateContent xmlns:mc="http://schemas.openxmlformats.org/markup-compatibility/2006">
          <mc:Choice Requires="x14">
            <control shapeId="5154" r:id="rId15" name="Check Box 34">
              <controlPr defaultSize="0" autoFill="0" autoLine="0" autoPict="0">
                <anchor moveWithCells="1">
                  <from>
                    <xdr:col>1</xdr:col>
                    <xdr:colOff>2076450</xdr:colOff>
                    <xdr:row>55</xdr:row>
                    <xdr:rowOff>203200</xdr:rowOff>
                  </from>
                  <to>
                    <xdr:col>2</xdr:col>
                    <xdr:colOff>228600</xdr:colOff>
                    <xdr:row>57</xdr:row>
                    <xdr:rowOff>57150</xdr:rowOff>
                  </to>
                </anchor>
              </controlPr>
            </control>
          </mc:Choice>
        </mc:AlternateContent>
        <mc:AlternateContent xmlns:mc="http://schemas.openxmlformats.org/markup-compatibility/2006">
          <mc:Choice Requires="x14">
            <control shapeId="5155" r:id="rId16" name="Check Box 35">
              <controlPr defaultSize="0" autoFill="0" autoLine="0" autoPict="0">
                <anchor moveWithCells="1">
                  <from>
                    <xdr:col>1</xdr:col>
                    <xdr:colOff>1987550</xdr:colOff>
                    <xdr:row>27</xdr:row>
                    <xdr:rowOff>152400</xdr:rowOff>
                  </from>
                  <to>
                    <xdr:col>2</xdr:col>
                    <xdr:colOff>127000</xdr:colOff>
                    <xdr:row>29</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2C3D-85B4-4725-AF55-E331B0254231}">
  <sheetPr codeName="Sheet4"/>
  <dimension ref="B1:D17"/>
  <sheetViews>
    <sheetView topLeftCell="A3" zoomScaleNormal="100" zoomScaleSheetLayoutView="85" workbookViewId="0">
      <selection activeCell="C6" sqref="C6"/>
    </sheetView>
  </sheetViews>
  <sheetFormatPr defaultRowHeight="14.5" x14ac:dyDescent="0.35"/>
  <cols>
    <col min="1" max="1" width="2.54296875" customWidth="1"/>
    <col min="2" max="2" width="3.90625" style="3" customWidth="1"/>
    <col min="3" max="3" width="68.08984375" style="1" customWidth="1"/>
    <col min="4" max="4" width="72.453125" style="98" customWidth="1"/>
  </cols>
  <sheetData>
    <row r="1" spans="2:4" ht="26" x14ac:dyDescent="0.35">
      <c r="B1" s="106" t="s">
        <v>129</v>
      </c>
    </row>
    <row r="2" spans="2:4" ht="11.5" customHeight="1" thickBot="1" x14ac:dyDescent="0.4"/>
    <row r="3" spans="2:4" x14ac:dyDescent="0.35">
      <c r="B3" s="96"/>
      <c r="C3" s="97"/>
      <c r="D3" s="99" t="s">
        <v>117</v>
      </c>
    </row>
    <row r="4" spans="2:4" x14ac:dyDescent="0.35">
      <c r="B4" s="136">
        <v>1</v>
      </c>
      <c r="C4" s="95" t="s">
        <v>141</v>
      </c>
      <c r="D4" s="100"/>
    </row>
    <row r="5" spans="2:4" ht="7.5" customHeight="1" x14ac:dyDescent="0.35">
      <c r="B5" s="137"/>
      <c r="C5" s="108"/>
      <c r="D5" s="109"/>
    </row>
    <row r="6" spans="2:4" ht="58" x14ac:dyDescent="0.35">
      <c r="B6" s="136">
        <v>2</v>
      </c>
      <c r="C6" s="95" t="s">
        <v>142</v>
      </c>
      <c r="D6" s="134" t="s">
        <v>124</v>
      </c>
    </row>
    <row r="7" spans="2:4" ht="7.5" customHeight="1" x14ac:dyDescent="0.35">
      <c r="B7" s="137"/>
      <c r="C7" s="108"/>
      <c r="D7" s="109"/>
    </row>
    <row r="8" spans="2:4" x14ac:dyDescent="0.35">
      <c r="B8" s="136">
        <v>3</v>
      </c>
      <c r="C8" s="95" t="s">
        <v>147</v>
      </c>
      <c r="D8" s="100"/>
    </row>
    <row r="9" spans="2:4" x14ac:dyDescent="0.35">
      <c r="B9" s="136" t="s">
        <v>109</v>
      </c>
      <c r="C9" s="94" t="s">
        <v>1</v>
      </c>
      <c r="D9" s="145"/>
    </row>
    <row r="10" spans="2:4" ht="7.5" customHeight="1" x14ac:dyDescent="0.35">
      <c r="B10" s="137"/>
      <c r="C10" s="108"/>
      <c r="D10" s="109"/>
    </row>
    <row r="11" spans="2:4" x14ac:dyDescent="0.35">
      <c r="B11" s="136">
        <v>4</v>
      </c>
      <c r="C11" s="95" t="s">
        <v>145</v>
      </c>
      <c r="D11" s="100"/>
    </row>
    <row r="12" spans="2:4" ht="29" x14ac:dyDescent="0.35">
      <c r="B12" s="136"/>
      <c r="C12" s="94" t="s">
        <v>116</v>
      </c>
      <c r="D12" s="100"/>
    </row>
    <row r="13" spans="2:4" ht="15.5" customHeight="1" x14ac:dyDescent="0.35">
      <c r="B13" s="137"/>
      <c r="C13" s="108"/>
      <c r="D13" s="109"/>
    </row>
    <row r="14" spans="2:4" ht="29.65" customHeight="1" x14ac:dyDescent="0.35">
      <c r="B14" s="136">
        <v>5</v>
      </c>
      <c r="C14" s="95" t="s">
        <v>151</v>
      </c>
      <c r="D14" s="100"/>
    </row>
    <row r="15" spans="2:4" ht="15.5" customHeight="1" x14ac:dyDescent="0.35">
      <c r="B15" s="137"/>
      <c r="C15" s="108"/>
      <c r="D15" s="109"/>
    </row>
    <row r="16" spans="2:4" ht="43.5" x14ac:dyDescent="0.35">
      <c r="B16" s="136">
        <v>6</v>
      </c>
      <c r="C16" s="135" t="s">
        <v>152</v>
      </c>
      <c r="D16" s="100"/>
    </row>
    <row r="17" spans="2:4" ht="15" thickBot="1" x14ac:dyDescent="0.4">
      <c r="B17" s="110"/>
      <c r="C17" s="111"/>
      <c r="D17" s="112"/>
    </row>
  </sheetData>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0B7B90F-27DC-4A5D-A911-6BCCC08BE8AA}">
          <x14:formula1>
            <xm:f>'Ref '!$B$2:$B$4</xm:f>
          </x14:formula1>
          <xm:sqref>D17 D15 D11 D13</xm:sqref>
        </x14:dataValidation>
        <x14:dataValidation type="list" allowBlank="1" showInputMessage="1" showErrorMessage="1" xr:uid="{AF3D83D4-80AE-427D-9024-2BD3ADAB3AA3}">
          <x14:formula1>
            <xm:f>'Ref '!$A$2:$A$3</xm:f>
          </x14:formula1>
          <xm:sqref>D8 D16 D14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1B2C-C546-43FA-A34A-9E4BE6D4ED0D}">
  <sheetPr codeName="Sheet5"/>
  <dimension ref="B1:R64"/>
  <sheetViews>
    <sheetView showGridLines="0" view="pageBreakPreview" topLeftCell="A29" zoomScale="85" zoomScaleNormal="85" zoomScaleSheetLayoutView="85" workbookViewId="0">
      <selection activeCell="E28" sqref="E28:E30"/>
    </sheetView>
  </sheetViews>
  <sheetFormatPr defaultRowHeight="14.5" x14ac:dyDescent="0.35"/>
  <cols>
    <col min="1" max="1" width="2.36328125" customWidth="1"/>
    <col min="2" max="2" width="47.6328125" customWidth="1"/>
    <col min="3" max="5" width="36.453125" customWidth="1"/>
    <col min="6" max="6" width="2.6328125" customWidth="1"/>
  </cols>
  <sheetData>
    <row r="1" spans="2:18" ht="26" x14ac:dyDescent="0.35">
      <c r="B1" s="106" t="s">
        <v>136</v>
      </c>
    </row>
    <row r="2" spans="2:18" ht="13.25" customHeight="1" thickBot="1" x14ac:dyDescent="0.45">
      <c r="B2" s="266"/>
      <c r="C2" s="266"/>
    </row>
    <row r="3" spans="2:18" ht="34" customHeight="1" thickBot="1" x14ac:dyDescent="0.4">
      <c r="B3" s="150" t="s">
        <v>8</v>
      </c>
      <c r="C3" s="151"/>
      <c r="D3" s="151"/>
      <c r="E3" s="152"/>
      <c r="G3" s="267" t="s">
        <v>7</v>
      </c>
      <c r="H3" s="268"/>
      <c r="I3" s="268"/>
      <c r="J3" s="268"/>
      <c r="K3" s="268"/>
      <c r="L3" s="268"/>
      <c r="M3" s="268"/>
      <c r="N3" s="268"/>
      <c r="O3" s="268"/>
      <c r="P3" s="268"/>
      <c r="Q3" s="268"/>
      <c r="R3" s="268"/>
    </row>
    <row r="4" spans="2:18" ht="159" customHeight="1" x14ac:dyDescent="0.35">
      <c r="B4" s="300" t="s">
        <v>164</v>
      </c>
      <c r="C4" s="301"/>
      <c r="D4" s="301"/>
      <c r="E4" s="302"/>
      <c r="G4" s="269" t="s">
        <v>170</v>
      </c>
      <c r="H4" s="270"/>
      <c r="I4" s="270"/>
      <c r="J4" s="270"/>
      <c r="K4" s="270"/>
      <c r="L4" s="270"/>
      <c r="M4" s="270"/>
      <c r="N4" s="270"/>
      <c r="O4" s="270"/>
      <c r="P4" s="270"/>
      <c r="Q4" s="270"/>
      <c r="R4" s="271"/>
    </row>
    <row r="5" spans="2:18" ht="63.9" customHeight="1" x14ac:dyDescent="0.35">
      <c r="B5" s="161" t="s">
        <v>9</v>
      </c>
      <c r="C5" s="157" t="s">
        <v>10</v>
      </c>
      <c r="D5" s="157" t="s">
        <v>11</v>
      </c>
      <c r="E5" s="162" t="s">
        <v>12</v>
      </c>
      <c r="G5" s="272"/>
      <c r="H5" s="273"/>
      <c r="I5" s="273"/>
      <c r="J5" s="273"/>
      <c r="K5" s="273"/>
      <c r="L5" s="273"/>
      <c r="M5" s="273"/>
      <c r="N5" s="273"/>
      <c r="O5" s="273"/>
      <c r="P5" s="273"/>
      <c r="Q5" s="273"/>
      <c r="R5" s="274"/>
    </row>
    <row r="6" spans="2:18" ht="19.25" customHeight="1" x14ac:dyDescent="0.35">
      <c r="B6" s="153" t="s">
        <v>13</v>
      </c>
      <c r="C6" s="163"/>
      <c r="D6" s="163"/>
      <c r="E6" s="164" t="s">
        <v>14</v>
      </c>
      <c r="G6" s="272"/>
      <c r="H6" s="273"/>
      <c r="I6" s="273"/>
      <c r="J6" s="273"/>
      <c r="K6" s="273"/>
      <c r="L6" s="273"/>
      <c r="M6" s="273"/>
      <c r="N6" s="273"/>
      <c r="O6" s="273"/>
      <c r="P6" s="273"/>
      <c r="Q6" s="273"/>
      <c r="R6" s="274"/>
    </row>
    <row r="7" spans="2:18" ht="16.5" customHeight="1" x14ac:dyDescent="0.35">
      <c r="B7" s="154"/>
      <c r="C7" s="165" t="s">
        <v>15</v>
      </c>
      <c r="D7" s="165"/>
      <c r="E7" s="166"/>
      <c r="G7" s="272"/>
      <c r="H7" s="273"/>
      <c r="I7" s="273"/>
      <c r="J7" s="273"/>
      <c r="K7" s="273"/>
      <c r="L7" s="273"/>
      <c r="M7" s="273"/>
      <c r="N7" s="273"/>
      <c r="O7" s="273"/>
      <c r="P7" s="273"/>
      <c r="Q7" s="273"/>
      <c r="R7" s="274"/>
    </row>
    <row r="8" spans="2:18" ht="15" customHeight="1" x14ac:dyDescent="0.35">
      <c r="B8" s="155" t="s">
        <v>16</v>
      </c>
      <c r="C8" s="167">
        <v>1000</v>
      </c>
      <c r="D8" s="167">
        <v>200</v>
      </c>
      <c r="E8" s="168">
        <f t="shared" ref="E8:E10" si="0">C8-D8</f>
        <v>800</v>
      </c>
      <c r="G8" s="272"/>
      <c r="H8" s="273"/>
      <c r="I8" s="273"/>
      <c r="J8" s="273"/>
      <c r="K8" s="273"/>
      <c r="L8" s="273"/>
      <c r="M8" s="273"/>
      <c r="N8" s="273"/>
      <c r="O8" s="273"/>
      <c r="P8" s="273"/>
      <c r="Q8" s="273"/>
      <c r="R8" s="274"/>
    </row>
    <row r="9" spans="2:18" ht="50" customHeight="1" thickBot="1" x14ac:dyDescent="0.4">
      <c r="B9" s="155" t="s">
        <v>17</v>
      </c>
      <c r="C9" s="167">
        <v>800</v>
      </c>
      <c r="D9" s="167">
        <v>50</v>
      </c>
      <c r="E9" s="168">
        <f t="shared" si="0"/>
        <v>750</v>
      </c>
      <c r="G9" s="275"/>
      <c r="H9" s="276"/>
      <c r="I9" s="276"/>
      <c r="J9" s="276"/>
      <c r="K9" s="276"/>
      <c r="L9" s="276"/>
      <c r="M9" s="276"/>
      <c r="N9" s="276"/>
      <c r="O9" s="276"/>
      <c r="P9" s="276"/>
      <c r="Q9" s="276"/>
      <c r="R9" s="277"/>
    </row>
    <row r="10" spans="2:18" ht="50" customHeight="1" x14ac:dyDescent="0.35">
      <c r="B10" s="155" t="s">
        <v>18</v>
      </c>
      <c r="C10" s="167">
        <v>2500</v>
      </c>
      <c r="D10" s="167">
        <v>400</v>
      </c>
      <c r="E10" s="168">
        <f t="shared" si="0"/>
        <v>2100</v>
      </c>
    </row>
    <row r="11" spans="2:18" ht="17" customHeight="1" x14ac:dyDescent="0.35">
      <c r="B11" s="156"/>
      <c r="C11" s="169" t="s">
        <v>19</v>
      </c>
      <c r="D11" s="170"/>
      <c r="E11" s="171"/>
    </row>
    <row r="12" spans="2:18" ht="47.25" customHeight="1" x14ac:dyDescent="0.35">
      <c r="B12" s="175"/>
      <c r="C12" s="176">
        <v>0</v>
      </c>
      <c r="D12" s="176">
        <v>0</v>
      </c>
      <c r="E12" s="172">
        <f>C12-D12</f>
        <v>0</v>
      </c>
    </row>
    <row r="13" spans="2:18" ht="50" customHeight="1" x14ac:dyDescent="0.35">
      <c r="B13" s="175"/>
      <c r="C13" s="176">
        <v>0</v>
      </c>
      <c r="D13" s="176">
        <v>0</v>
      </c>
      <c r="E13" s="172">
        <f t="shared" ref="E13:E21" si="1">C13-D13</f>
        <v>0</v>
      </c>
    </row>
    <row r="14" spans="2:18" ht="50" customHeight="1" x14ac:dyDescent="0.35">
      <c r="B14" s="175"/>
      <c r="C14" s="176">
        <v>0</v>
      </c>
      <c r="D14" s="176">
        <v>0</v>
      </c>
      <c r="E14" s="172">
        <f t="shared" si="1"/>
        <v>0</v>
      </c>
    </row>
    <row r="15" spans="2:18" ht="50" customHeight="1" x14ac:dyDescent="0.35">
      <c r="B15" s="175"/>
      <c r="C15" s="176">
        <v>0</v>
      </c>
      <c r="D15" s="176">
        <v>0</v>
      </c>
      <c r="E15" s="172">
        <f t="shared" si="1"/>
        <v>0</v>
      </c>
    </row>
    <row r="16" spans="2:18" ht="50" customHeight="1" x14ac:dyDescent="0.35">
      <c r="B16" s="175"/>
      <c r="C16" s="176">
        <v>0</v>
      </c>
      <c r="D16" s="176">
        <v>0</v>
      </c>
      <c r="E16" s="172">
        <f t="shared" si="1"/>
        <v>0</v>
      </c>
    </row>
    <row r="17" spans="2:5" ht="50" customHeight="1" x14ac:dyDescent="0.35">
      <c r="B17" s="175"/>
      <c r="C17" s="176">
        <v>0</v>
      </c>
      <c r="D17" s="176">
        <v>0</v>
      </c>
      <c r="E17" s="172">
        <f t="shared" si="1"/>
        <v>0</v>
      </c>
    </row>
    <row r="18" spans="2:5" ht="50" customHeight="1" x14ac:dyDescent="0.35">
      <c r="B18" s="175"/>
      <c r="C18" s="176">
        <v>0</v>
      </c>
      <c r="D18" s="176">
        <v>0</v>
      </c>
      <c r="E18" s="172">
        <f t="shared" si="1"/>
        <v>0</v>
      </c>
    </row>
    <row r="19" spans="2:5" ht="50" customHeight="1" x14ac:dyDescent="0.35">
      <c r="B19" s="175"/>
      <c r="C19" s="176">
        <v>0</v>
      </c>
      <c r="D19" s="176">
        <v>0</v>
      </c>
      <c r="E19" s="172">
        <f t="shared" si="1"/>
        <v>0</v>
      </c>
    </row>
    <row r="20" spans="2:5" ht="50" customHeight="1" x14ac:dyDescent="0.35">
      <c r="B20" s="175"/>
      <c r="C20" s="176">
        <v>0</v>
      </c>
      <c r="D20" s="176">
        <v>0</v>
      </c>
      <c r="E20" s="172">
        <f>C20-D20</f>
        <v>0</v>
      </c>
    </row>
    <row r="21" spans="2:5" ht="50" customHeight="1" x14ac:dyDescent="0.35">
      <c r="B21" s="175"/>
      <c r="C21" s="180">
        <v>0</v>
      </c>
      <c r="D21" s="180">
        <v>0</v>
      </c>
      <c r="E21" s="172">
        <f t="shared" si="1"/>
        <v>0</v>
      </c>
    </row>
    <row r="22" spans="2:5" ht="50" customHeight="1" x14ac:dyDescent="0.35">
      <c r="B22" s="177" t="s">
        <v>20</v>
      </c>
      <c r="C22" s="178">
        <f>SUM(C12:C21)</f>
        <v>0</v>
      </c>
      <c r="D22" s="178">
        <f>SUM(D12:D21)</f>
        <v>0</v>
      </c>
      <c r="E22" s="178">
        <f>SUM(E12:E21)</f>
        <v>0</v>
      </c>
    </row>
    <row r="23" spans="2:5" ht="29" customHeight="1" x14ac:dyDescent="0.35">
      <c r="B23" s="177" t="s">
        <v>21</v>
      </c>
      <c r="C23" s="179">
        <f>C22/60</f>
        <v>0</v>
      </c>
      <c r="D23" s="179">
        <f>D22/60</f>
        <v>0</v>
      </c>
      <c r="E23" s="179">
        <f>E22/60</f>
        <v>0</v>
      </c>
    </row>
    <row r="24" spans="2:5" ht="47" customHeight="1" x14ac:dyDescent="0.35">
      <c r="B24" s="177" t="s">
        <v>163</v>
      </c>
      <c r="C24" s="313" t="e">
        <f>ROUND(E23/C23,2)</f>
        <v>#DIV/0!</v>
      </c>
      <c r="D24" s="313"/>
      <c r="E24" s="313"/>
    </row>
    <row r="25" spans="2:5" ht="18.5" customHeight="1" x14ac:dyDescent="0.35">
      <c r="B25" s="159"/>
      <c r="C25" s="4"/>
      <c r="D25" s="4"/>
      <c r="E25" s="4"/>
    </row>
    <row r="26" spans="2:5" ht="19.5" customHeight="1" thickBot="1" x14ac:dyDescent="0.4">
      <c r="B26" s="159" t="s">
        <v>171</v>
      </c>
    </row>
    <row r="27" spans="2:5" ht="36.5" customHeight="1" x14ac:dyDescent="0.35">
      <c r="B27" s="158" t="s">
        <v>153</v>
      </c>
      <c r="C27" s="173" t="s">
        <v>154</v>
      </c>
      <c r="D27" s="174"/>
      <c r="E27" s="160" t="s">
        <v>158</v>
      </c>
    </row>
    <row r="28" spans="2:5" ht="14.5" customHeight="1" x14ac:dyDescent="0.35">
      <c r="B28" s="287" t="s">
        <v>165</v>
      </c>
      <c r="C28" s="292" t="s">
        <v>167</v>
      </c>
      <c r="D28" s="293"/>
      <c r="E28" s="303"/>
    </row>
    <row r="29" spans="2:5" x14ac:dyDescent="0.35">
      <c r="B29" s="288"/>
      <c r="C29" s="314"/>
      <c r="D29" s="315"/>
      <c r="E29" s="304"/>
    </row>
    <row r="30" spans="2:5" ht="30" customHeight="1" x14ac:dyDescent="0.35">
      <c r="B30" s="289"/>
      <c r="C30" s="294"/>
      <c r="D30" s="295"/>
      <c r="E30" s="305"/>
    </row>
    <row r="31" spans="2:5" ht="14.5" customHeight="1" x14ac:dyDescent="0.35">
      <c r="B31" s="290" t="s">
        <v>155</v>
      </c>
      <c r="C31" s="292" t="s">
        <v>160</v>
      </c>
      <c r="D31" s="293"/>
      <c r="E31" s="303"/>
    </row>
    <row r="32" spans="2:5" ht="30" customHeight="1" x14ac:dyDescent="0.35">
      <c r="B32" s="291"/>
      <c r="C32" s="294"/>
      <c r="D32" s="295"/>
      <c r="E32" s="305"/>
    </row>
    <row r="33" spans="2:10" ht="14.5" customHeight="1" x14ac:dyDescent="0.35">
      <c r="B33" s="290" t="s">
        <v>168</v>
      </c>
      <c r="C33" s="292" t="s">
        <v>169</v>
      </c>
      <c r="D33" s="293"/>
      <c r="E33" s="303"/>
    </row>
    <row r="34" spans="2:10" ht="29" customHeight="1" x14ac:dyDescent="0.35">
      <c r="B34" s="291"/>
      <c r="C34" s="294"/>
      <c r="D34" s="295"/>
      <c r="E34" s="305"/>
    </row>
    <row r="35" spans="2:10" ht="14.5" customHeight="1" x14ac:dyDescent="0.35">
      <c r="B35" s="290" t="s">
        <v>156</v>
      </c>
      <c r="C35" s="292" t="s">
        <v>161</v>
      </c>
      <c r="D35" s="293"/>
      <c r="E35" s="303"/>
    </row>
    <row r="36" spans="2:10" ht="20.5" customHeight="1" x14ac:dyDescent="0.35">
      <c r="B36" s="291"/>
      <c r="C36" s="294"/>
      <c r="D36" s="295"/>
      <c r="E36" s="305"/>
    </row>
    <row r="37" spans="2:10" ht="14.5" customHeight="1" x14ac:dyDescent="0.35">
      <c r="B37" s="290" t="s">
        <v>157</v>
      </c>
      <c r="C37" s="292" t="s">
        <v>162</v>
      </c>
      <c r="D37" s="293"/>
      <c r="E37" s="303"/>
    </row>
    <row r="38" spans="2:10" ht="32" customHeight="1" x14ac:dyDescent="0.35">
      <c r="B38" s="291"/>
      <c r="C38" s="294"/>
      <c r="D38" s="295"/>
      <c r="E38" s="305"/>
    </row>
    <row r="39" spans="2:10" ht="28" customHeight="1" x14ac:dyDescent="0.35">
      <c r="B39" s="283" t="s">
        <v>159</v>
      </c>
      <c r="C39" s="296" t="s">
        <v>166</v>
      </c>
      <c r="D39" s="297"/>
      <c r="E39" s="285"/>
    </row>
    <row r="40" spans="2:10" ht="37" customHeight="1" thickBot="1" x14ac:dyDescent="0.4">
      <c r="B40" s="284"/>
      <c r="C40" s="298"/>
      <c r="D40" s="299"/>
      <c r="E40" s="286"/>
    </row>
    <row r="41" spans="2:10" ht="15" thickBot="1" x14ac:dyDescent="0.4">
      <c r="B41" s="4"/>
      <c r="C41" s="4"/>
      <c r="D41" s="4"/>
      <c r="E41" s="4"/>
      <c r="I41" s="4"/>
    </row>
    <row r="42" spans="2:10" ht="15" thickBot="1" x14ac:dyDescent="0.4">
      <c r="B42" s="5" t="s">
        <v>22</v>
      </c>
      <c r="C42" s="278" t="s">
        <v>23</v>
      </c>
      <c r="D42" s="279"/>
      <c r="E42" s="6" t="s">
        <v>24</v>
      </c>
      <c r="H42" s="312"/>
      <c r="I42" s="312"/>
      <c r="J42" s="312"/>
    </row>
    <row r="43" spans="2:10" ht="15" thickBot="1" x14ac:dyDescent="0.4">
      <c r="B43" s="280" t="s">
        <v>19</v>
      </c>
      <c r="C43" s="281"/>
      <c r="D43" s="282"/>
      <c r="H43" s="312"/>
      <c r="I43" s="312"/>
      <c r="J43" s="312"/>
    </row>
    <row r="44" spans="2:10" x14ac:dyDescent="0.35">
      <c r="B44" s="7" t="s">
        <v>25</v>
      </c>
      <c r="C44" s="308">
        <v>0</v>
      </c>
      <c r="D44" s="309"/>
      <c r="E44" s="4"/>
    </row>
    <row r="45" spans="2:10" x14ac:dyDescent="0.35">
      <c r="B45" s="8" t="s">
        <v>26</v>
      </c>
      <c r="C45" s="262">
        <v>0</v>
      </c>
      <c r="D45" s="263"/>
    </row>
    <row r="46" spans="2:10" ht="29" x14ac:dyDescent="0.35">
      <c r="B46" s="9" t="s">
        <v>27</v>
      </c>
      <c r="C46" s="310">
        <f>((C45*15*1.17)/0.8)</f>
        <v>0</v>
      </c>
      <c r="D46" s="311"/>
      <c r="E46" s="10" t="s">
        <v>14</v>
      </c>
    </row>
    <row r="47" spans="2:10" ht="39" x14ac:dyDescent="0.35">
      <c r="B47" s="9" t="s">
        <v>28</v>
      </c>
      <c r="C47" s="306" t="e">
        <f>C46/(C44*216)</f>
        <v>#DIV/0!</v>
      </c>
      <c r="D47" s="307"/>
      <c r="E47" s="10" t="s">
        <v>29</v>
      </c>
    </row>
    <row r="48" spans="2:10" ht="29" x14ac:dyDescent="0.35">
      <c r="B48" s="9" t="s">
        <v>30</v>
      </c>
      <c r="C48" s="253">
        <f>E23</f>
        <v>0</v>
      </c>
      <c r="D48" s="254"/>
      <c r="E48" s="11" t="s">
        <v>14</v>
      </c>
    </row>
    <row r="49" spans="2:5" ht="28.5" thickBot="1" x14ac:dyDescent="0.4">
      <c r="B49" s="12" t="s">
        <v>31</v>
      </c>
      <c r="C49" s="255">
        <f>C48*12</f>
        <v>0</v>
      </c>
      <c r="D49" s="256"/>
      <c r="E49" s="11" t="s">
        <v>14</v>
      </c>
    </row>
    <row r="50" spans="2:5" ht="15" thickBot="1" x14ac:dyDescent="0.4">
      <c r="B50" s="257" t="s">
        <v>32</v>
      </c>
      <c r="C50" s="258"/>
      <c r="D50" s="259"/>
      <c r="E50" s="13"/>
    </row>
    <row r="51" spans="2:5" ht="32.15" customHeight="1" x14ac:dyDescent="0.35">
      <c r="B51" s="14" t="s">
        <v>33</v>
      </c>
      <c r="C51" s="260" t="e">
        <f>C47*C49</f>
        <v>#DIV/0!</v>
      </c>
      <c r="D51" s="261"/>
      <c r="E51" s="10" t="s">
        <v>34</v>
      </c>
    </row>
    <row r="52" spans="2:5" ht="39" customHeight="1" x14ac:dyDescent="0.35">
      <c r="B52" s="9" t="s">
        <v>35</v>
      </c>
      <c r="C52" s="262">
        <v>0</v>
      </c>
      <c r="D52" s="263"/>
      <c r="E52" s="13"/>
    </row>
    <row r="53" spans="2:5" ht="39.5" thickBot="1" x14ac:dyDescent="0.4">
      <c r="B53" s="12" t="s">
        <v>36</v>
      </c>
      <c r="C53" s="264" t="e">
        <f>C51/C46</f>
        <v>#DIV/0!</v>
      </c>
      <c r="D53" s="265"/>
      <c r="E53" s="10" t="s">
        <v>34</v>
      </c>
    </row>
    <row r="54" spans="2:5" ht="43" customHeight="1" thickBot="1" x14ac:dyDescent="0.4">
      <c r="B54" s="15" t="s">
        <v>37</v>
      </c>
      <c r="C54" s="250" t="e">
        <f>C52/C51</f>
        <v>#DIV/0!</v>
      </c>
      <c r="D54" s="251"/>
      <c r="E54" s="10" t="s">
        <v>34</v>
      </c>
    </row>
    <row r="55" spans="2:5" ht="18.5" customHeight="1" x14ac:dyDescent="0.35"/>
    <row r="56" spans="2:5" x14ac:dyDescent="0.35">
      <c r="B56" s="252" t="s">
        <v>38</v>
      </c>
      <c r="C56" s="252"/>
      <c r="D56" s="252"/>
      <c r="E56" s="252"/>
    </row>
    <row r="57" spans="2:5" ht="30" customHeight="1" x14ac:dyDescent="0.35">
      <c r="B57" s="16"/>
      <c r="C57" s="16"/>
      <c r="D57" s="16"/>
      <c r="E57" s="16"/>
    </row>
    <row r="58" spans="2:5" x14ac:dyDescent="0.35">
      <c r="B58" s="17"/>
      <c r="C58" s="16"/>
      <c r="D58" s="16"/>
      <c r="E58" s="16"/>
    </row>
    <row r="59" spans="2:5" x14ac:dyDescent="0.35">
      <c r="B59" s="16"/>
      <c r="C59" s="16"/>
      <c r="D59" s="16"/>
      <c r="E59" s="16"/>
    </row>
    <row r="60" spans="2:5" x14ac:dyDescent="0.35">
      <c r="B60" s="16"/>
      <c r="C60" s="16"/>
      <c r="D60" s="16"/>
      <c r="E60" s="16"/>
    </row>
    <row r="61" spans="2:5" x14ac:dyDescent="0.35">
      <c r="B61" s="16"/>
      <c r="C61" s="16"/>
      <c r="D61" s="16"/>
      <c r="E61" s="16"/>
    </row>
    <row r="62" spans="2:5" x14ac:dyDescent="0.35">
      <c r="B62" s="16"/>
      <c r="C62" s="16"/>
      <c r="D62" s="16"/>
      <c r="E62" s="16"/>
    </row>
    <row r="63" spans="2:5" x14ac:dyDescent="0.35">
      <c r="B63" s="16"/>
      <c r="C63" s="16"/>
      <c r="D63" s="16"/>
      <c r="E63" s="16"/>
    </row>
    <row r="64" spans="2:5" x14ac:dyDescent="0.35">
      <c r="B64" s="16"/>
      <c r="C64" s="16"/>
      <c r="D64" s="16"/>
      <c r="E64" s="16"/>
    </row>
  </sheetData>
  <sheetProtection formatCells="0" insertColumns="0" insertRows="0"/>
  <mergeCells count="38">
    <mergeCell ref="E31:E32"/>
    <mergeCell ref="E33:E34"/>
    <mergeCell ref="E35:E36"/>
    <mergeCell ref="E37:E38"/>
    <mergeCell ref="C24:E24"/>
    <mergeCell ref="C28:D30"/>
    <mergeCell ref="C31:D32"/>
    <mergeCell ref="C33:D34"/>
    <mergeCell ref="C35:D36"/>
    <mergeCell ref="C47:D47"/>
    <mergeCell ref="C44:D44"/>
    <mergeCell ref="C45:D45"/>
    <mergeCell ref="C46:D46"/>
    <mergeCell ref="H42:J43"/>
    <mergeCell ref="B2:C2"/>
    <mergeCell ref="G3:R3"/>
    <mergeCell ref="G4:R9"/>
    <mergeCell ref="C42:D42"/>
    <mergeCell ref="B43:D43"/>
    <mergeCell ref="B39:B40"/>
    <mergeCell ref="E39:E40"/>
    <mergeCell ref="B28:B30"/>
    <mergeCell ref="B31:B32"/>
    <mergeCell ref="B33:B34"/>
    <mergeCell ref="C37:D38"/>
    <mergeCell ref="C39:D40"/>
    <mergeCell ref="B4:E4"/>
    <mergeCell ref="B35:B36"/>
    <mergeCell ref="B37:B38"/>
    <mergeCell ref="E28:E30"/>
    <mergeCell ref="C54:D54"/>
    <mergeCell ref="B56:E56"/>
    <mergeCell ref="C48:D48"/>
    <mergeCell ref="C49:D49"/>
    <mergeCell ref="B50:D50"/>
    <mergeCell ref="C51:D51"/>
    <mergeCell ref="C52:D52"/>
    <mergeCell ref="C53:D53"/>
  </mergeCells>
  <conditionalFormatting sqref="C54:D54">
    <cfRule type="cellIs" dxfId="4" priority="1" operator="greaterThan">
      <formula>4</formula>
    </cfRule>
  </conditionalFormatting>
  <dataValidations count="11">
    <dataValidation type="textLength" allowBlank="1" showInputMessage="1" showErrorMessage="1" errorTitle="Exceeds 150 character limit" error="Please summarise work processes." promptTitle="Tip: 150 Character Limit" prompt="Please summarise work processes" sqref="B12" xr:uid="{2C7ABB51-33F7-4C7C-B914-7EF6BA5FC21C}">
      <formula1>1</formula1>
      <formula2>150</formula2>
    </dataValidation>
    <dataValidation allowBlank="1" showInputMessage="1" showErrorMessage="1" promptTitle="Tip: Key in number only" prompt="E.g. &quot;2000&quot; not &quot;2000 mins&quot;_x000a_Units are automatic and fixed in mins." sqref="D12" xr:uid="{42701CDE-D806-4AF5-9AD8-25AF5800A0F1}"/>
    <dataValidation allowBlank="1" showInputMessage="1" showErrorMessage="1" promptTitle="Tip: Key in number only " prompt="E.g. &quot;2000&quot; NOT &quot;2000 mins&quot;_x000a_Units are automatic and fixed in mins." sqref="C12" xr:uid="{B25E2C82-DB27-48A3-BAE1-824E8D6AE233}"/>
    <dataValidation type="textLength" allowBlank="1" showInputMessage="1" showErrorMessage="1" errorTitle="Exceeds 150 character limit" error="Please summarise work processes." sqref="B13:B21" xr:uid="{D6CAD5B6-368A-4908-A365-498E7C38CA79}">
      <formula1>1</formula1>
      <formula2>150</formula2>
    </dataValidation>
    <dataValidation type="textLength" allowBlank="1" showInputMessage="1" showErrorMessage="1" errorTitle="Exceeds 100 character limit" error="Summarise to indicate process name only " sqref="B8:B11" xr:uid="{8CF3B2A0-AB41-4218-BE1C-490970AB9D67}">
      <formula1>1</formula1>
      <formula2>100</formula2>
    </dataValidation>
    <dataValidation allowBlank="1" showInputMessage="1" showErrorMessage="1" promptTitle="Staff Cost Tip" prompt="Based on staff salary of average system user: _x000a_1. If users are from different job grades, you may use an average or base on the job grade most representative of the users._x000a_2. Refer to the NCSS Sector Salary Guidelines if needed." sqref="C45:D45" xr:uid="{0FCF05D4-6557-4E0A-BA81-EAE409E10C09}"/>
    <dataValidation allowBlank="1" showInputMessage="1" showErrorMessage="1" promptTitle="Time Taken After Tip" prompt="1. Values are an estimate. _x000a_2. If uncertain, suggest to: _x000a_     a. Subtract time taken for processes that will be eliminated after project. _x000a_     b. Check with the preferred vendor on estimated time taken for new process workflows using the IT solution." sqref="D5" xr:uid="{AC28C1DA-63E3-4527-B96F-05C3B286F594}"/>
    <dataValidation allowBlank="1" showInputMessage="1" showErrorMessage="1" promptTitle="Work Processes Tips" prompt="1. List/name staff work processes that will be affected by the project. _x000a_2. Describing processes before and after  is not required (e.g. manually, automatically)_x000a_3. Refer to quotation modules for ideas of work processes if needed. " sqref="B5" xr:uid="{252DBA9B-8895-4282-BF64-8CB678E970BA}"/>
    <dataValidation type="whole" allowBlank="1" showInputMessage="1" showErrorMessage="1" promptTitle="ROI Calculation Tip" prompt="1. ROI must be within 4 years to be eligible for Go Digital/Grow Digital._x000a_2. Refer to Work Processes tip 3 to ensure relevant processes have been covered,_x000a_3. Indicate ROI in Key Performance Indicators (KPIs) table in Proposal section of OSG application." sqref="C54:D54" xr:uid="{C2606FF6-0B81-4D88-8A60-DB50EF98F5A2}">
      <formula1>4</formula1>
      <formula2>100</formula2>
    </dataValidation>
    <dataValidation type="textLength" allowBlank="1" showInputMessage="1" showErrorMessage="1" sqref="E39:E40" xr:uid="{29F9A0C7-E0AE-4F88-BD2A-9C929571CD2F}">
      <formula1>0</formula1>
      <formula2>150</formula2>
    </dataValidation>
    <dataValidation type="textLength" allowBlank="1" showInputMessage="1" showErrorMessage="1" sqref="C39:D40" xr:uid="{D5648046-2EA2-44CA-B023-D4E035C5C53C}">
      <formula1>0</formula1>
      <formula2>200</formula2>
    </dataValidation>
  </dataValidations>
  <pageMargins left="0.7" right="0.7" top="0.75" bottom="0.75" header="0.3" footer="0.3"/>
  <pageSetup paperSize="9" scale="3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xdr:col>
                    <xdr:colOff>1212850</xdr:colOff>
                    <xdr:row>38</xdr:row>
                    <xdr:rowOff>82550</xdr:rowOff>
                  </from>
                  <to>
                    <xdr:col>6</xdr:col>
                    <xdr:colOff>190500</xdr:colOff>
                    <xdr:row>39</xdr:row>
                    <xdr:rowOff>88900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1212850</xdr:colOff>
                    <xdr:row>27</xdr:row>
                    <xdr:rowOff>82550</xdr:rowOff>
                  </from>
                  <to>
                    <xdr:col>6</xdr:col>
                    <xdr:colOff>190500</xdr:colOff>
                    <xdr:row>29</xdr:row>
                    <xdr:rowOff>69850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1212850</xdr:colOff>
                    <xdr:row>30</xdr:row>
                    <xdr:rowOff>25400</xdr:rowOff>
                  </from>
                  <to>
                    <xdr:col>6</xdr:col>
                    <xdr:colOff>190500</xdr:colOff>
                    <xdr:row>31</xdr:row>
                    <xdr:rowOff>190500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1212850</xdr:colOff>
                    <xdr:row>36</xdr:row>
                    <xdr:rowOff>82550</xdr:rowOff>
                  </from>
                  <to>
                    <xdr:col>6</xdr:col>
                    <xdr:colOff>190500</xdr:colOff>
                    <xdr:row>37</xdr:row>
                    <xdr:rowOff>260350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1212850</xdr:colOff>
                    <xdr:row>34</xdr:row>
                    <xdr:rowOff>25400</xdr:rowOff>
                  </from>
                  <to>
                    <xdr:col>6</xdr:col>
                    <xdr:colOff>190500</xdr:colOff>
                    <xdr:row>35</xdr:row>
                    <xdr:rowOff>190500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1212850</xdr:colOff>
                    <xdr:row>32</xdr:row>
                    <xdr:rowOff>38100</xdr:rowOff>
                  </from>
                  <to>
                    <xdr:col>6</xdr:col>
                    <xdr:colOff>190500</xdr:colOff>
                    <xdr:row>33</xdr:row>
                    <xdr:rowOff>209550</xdr:rowOff>
                  </to>
                </anchor>
              </controlPr>
            </control>
          </mc:Choice>
        </mc:AlternateContent>
      </controls>
    </mc:Choice>
  </mc:AlternateContent>
  <tableParts count="1">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10C34-49F5-4E01-B338-A8A89499E675}">
  <sheetPr codeName="Sheet6">
    <outlinePr summaryBelow="0" summaryRight="0"/>
  </sheetPr>
  <dimension ref="B1:AA1005"/>
  <sheetViews>
    <sheetView showGridLines="0" view="pageBreakPreview" topLeftCell="A27" zoomScale="60" zoomScaleNormal="85" workbookViewId="0">
      <selection activeCell="H46" sqref="H46"/>
    </sheetView>
  </sheetViews>
  <sheetFormatPr defaultColWidth="14.453125" defaultRowHeight="15.75" customHeight="1" x14ac:dyDescent="0.25"/>
  <cols>
    <col min="1" max="1" width="2.54296875" style="18" customWidth="1"/>
    <col min="2" max="2" width="57.1796875" style="18" customWidth="1"/>
    <col min="3" max="3" width="29" style="18" customWidth="1"/>
    <col min="4" max="4" width="29.54296875" style="18" customWidth="1"/>
    <col min="5" max="5" width="30.453125" style="18" customWidth="1"/>
    <col min="6" max="6" width="2.54296875" style="18" customWidth="1"/>
    <col min="7" max="16384" width="14.453125" style="18"/>
  </cols>
  <sheetData>
    <row r="1" spans="2:27" ht="7.5" customHeight="1" x14ac:dyDescent="0.25"/>
    <row r="2" spans="2:27" ht="26" x14ac:dyDescent="0.6">
      <c r="B2" s="107" t="s">
        <v>126</v>
      </c>
    </row>
    <row r="3" spans="2:27" ht="15" customHeight="1" x14ac:dyDescent="0.6">
      <c r="B3" s="107"/>
    </row>
    <row r="4" spans="2:27" s="20" customFormat="1" ht="80" customHeight="1" x14ac:dyDescent="0.35">
      <c r="B4" s="316" t="s">
        <v>143</v>
      </c>
      <c r="C4" s="316"/>
      <c r="D4" s="316"/>
      <c r="E4" s="316"/>
      <c r="F4" s="18"/>
      <c r="G4" s="18"/>
      <c r="H4" s="18"/>
      <c r="I4" s="19"/>
      <c r="J4" s="19"/>
      <c r="K4" s="19"/>
      <c r="L4" s="19"/>
      <c r="M4" s="19"/>
      <c r="N4" s="19"/>
      <c r="O4" s="19"/>
      <c r="P4" s="19"/>
      <c r="Q4" s="19"/>
      <c r="R4" s="19"/>
      <c r="S4" s="19"/>
      <c r="T4" s="19"/>
      <c r="U4" s="19"/>
      <c r="V4" s="19"/>
      <c r="W4" s="19"/>
      <c r="X4" s="19"/>
      <c r="Y4" s="19"/>
      <c r="Z4" s="19"/>
      <c r="AA4" s="19"/>
    </row>
    <row r="5" spans="2:27" s="24" customFormat="1" ht="20.149999999999999" customHeight="1" x14ac:dyDescent="0.35">
      <c r="B5" s="21" t="s">
        <v>39</v>
      </c>
      <c r="C5" s="317" t="s">
        <v>40</v>
      </c>
      <c r="D5" s="317"/>
      <c r="E5" s="317"/>
      <c r="F5" s="22"/>
      <c r="G5" s="22"/>
      <c r="H5" s="22"/>
      <c r="I5" s="23"/>
      <c r="J5" s="23"/>
      <c r="K5" s="23"/>
      <c r="L5" s="23"/>
      <c r="M5" s="23"/>
      <c r="N5" s="23"/>
      <c r="O5" s="23"/>
      <c r="P5" s="23"/>
      <c r="Q5" s="23"/>
      <c r="R5" s="23"/>
      <c r="S5" s="23"/>
      <c r="T5" s="23"/>
      <c r="U5" s="23"/>
      <c r="V5" s="23"/>
      <c r="W5" s="23"/>
      <c r="X5" s="23"/>
      <c r="Y5" s="23"/>
      <c r="Z5" s="23"/>
      <c r="AA5" s="23"/>
    </row>
    <row r="6" spans="2:27" s="24" customFormat="1" ht="20.149999999999999" customHeight="1" x14ac:dyDescent="0.35">
      <c r="B6" s="25" t="s">
        <v>41</v>
      </c>
      <c r="C6" s="318" t="s">
        <v>42</v>
      </c>
      <c r="D6" s="318"/>
      <c r="E6" s="318"/>
      <c r="F6" s="22"/>
      <c r="G6" s="22"/>
      <c r="H6" s="22"/>
      <c r="I6" s="23"/>
      <c r="J6" s="23"/>
      <c r="K6" s="23"/>
      <c r="L6" s="23"/>
      <c r="M6" s="23"/>
      <c r="N6" s="23"/>
      <c r="O6" s="23"/>
      <c r="P6" s="23"/>
      <c r="Q6" s="23"/>
      <c r="R6" s="23"/>
      <c r="S6" s="23"/>
      <c r="T6" s="23"/>
      <c r="U6" s="23"/>
      <c r="V6" s="23"/>
      <c r="W6" s="23"/>
      <c r="X6" s="23"/>
      <c r="Y6" s="23"/>
      <c r="Z6" s="23"/>
      <c r="AA6" s="23"/>
    </row>
    <row r="7" spans="2:27" s="24" customFormat="1" ht="15.5" x14ac:dyDescent="0.35">
      <c r="B7" s="26"/>
      <c r="C7" s="26"/>
      <c r="D7" s="26"/>
      <c r="E7" s="26"/>
      <c r="F7" s="22"/>
      <c r="G7" s="22"/>
      <c r="H7" s="22"/>
      <c r="I7" s="23"/>
      <c r="J7" s="23"/>
      <c r="K7" s="23"/>
      <c r="L7" s="23"/>
      <c r="M7" s="23"/>
      <c r="N7" s="23"/>
      <c r="O7" s="23"/>
      <c r="P7" s="23"/>
      <c r="Q7" s="23"/>
      <c r="R7" s="23"/>
      <c r="S7" s="23"/>
      <c r="T7" s="23"/>
      <c r="U7" s="23"/>
      <c r="V7" s="23"/>
      <c r="W7" s="23"/>
      <c r="X7" s="23"/>
      <c r="Y7" s="23"/>
      <c r="Z7" s="23"/>
      <c r="AA7" s="23"/>
    </row>
    <row r="8" spans="2:27" s="20" customFormat="1" ht="20.149999999999999" customHeight="1" x14ac:dyDescent="0.35">
      <c r="B8" s="319" t="s">
        <v>127</v>
      </c>
      <c r="C8" s="319"/>
      <c r="D8" s="319"/>
      <c r="E8" s="319"/>
      <c r="F8" s="18"/>
      <c r="G8" s="18"/>
      <c r="H8" s="18"/>
      <c r="I8" s="18"/>
      <c r="J8" s="27"/>
      <c r="K8" s="27"/>
      <c r="L8" s="27"/>
      <c r="M8" s="19"/>
      <c r="N8" s="19"/>
      <c r="O8" s="19"/>
      <c r="P8" s="19"/>
      <c r="Q8" s="19"/>
      <c r="R8" s="19"/>
      <c r="S8" s="19"/>
      <c r="T8" s="19"/>
      <c r="U8" s="19"/>
      <c r="V8" s="19"/>
      <c r="W8" s="19"/>
      <c r="X8" s="19"/>
      <c r="Y8" s="19"/>
      <c r="Z8" s="19"/>
      <c r="AA8" s="19"/>
    </row>
    <row r="9" spans="2:27" s="20" customFormat="1" ht="20.149999999999999" customHeight="1" x14ac:dyDescent="0.35">
      <c r="B9" s="324" t="s">
        <v>144</v>
      </c>
      <c r="C9" s="325"/>
      <c r="D9" s="325"/>
      <c r="E9" s="326"/>
      <c r="F9" s="18"/>
      <c r="G9" s="18"/>
      <c r="H9" s="18"/>
      <c r="I9" s="18"/>
      <c r="J9" s="27"/>
      <c r="K9" s="27"/>
      <c r="L9" s="27"/>
      <c r="M9" s="19"/>
      <c r="N9" s="19"/>
      <c r="O9" s="19"/>
      <c r="P9" s="19"/>
      <c r="Q9" s="19"/>
      <c r="R9" s="19"/>
      <c r="S9" s="19"/>
      <c r="T9" s="19"/>
      <c r="U9" s="19"/>
      <c r="V9" s="19"/>
      <c r="W9" s="19"/>
      <c r="X9" s="19"/>
      <c r="Y9" s="19"/>
      <c r="Z9" s="19"/>
      <c r="AA9" s="19"/>
    </row>
    <row r="10" spans="2:27" s="20" customFormat="1" ht="164.5" customHeight="1" x14ac:dyDescent="0.35">
      <c r="B10" s="327" t="s">
        <v>43</v>
      </c>
      <c r="C10" s="328"/>
      <c r="D10" s="328"/>
      <c r="E10" s="328"/>
      <c r="F10" s="18"/>
      <c r="G10" s="18"/>
      <c r="H10" s="18"/>
      <c r="I10" s="28"/>
      <c r="J10" s="29"/>
      <c r="K10" s="29"/>
      <c r="L10" s="29"/>
      <c r="M10" s="19"/>
      <c r="N10" s="19"/>
      <c r="O10" s="19"/>
      <c r="P10" s="19"/>
      <c r="Q10" s="19"/>
      <c r="R10" s="19"/>
      <c r="S10" s="19"/>
      <c r="T10" s="19"/>
      <c r="U10" s="19"/>
      <c r="V10" s="19"/>
      <c r="W10" s="19"/>
      <c r="X10" s="19"/>
      <c r="Y10" s="19"/>
      <c r="Z10" s="19"/>
      <c r="AA10" s="19"/>
    </row>
    <row r="11" spans="2:27" ht="15" customHeight="1" x14ac:dyDescent="0.3">
      <c r="B11" s="30"/>
      <c r="C11" s="30"/>
      <c r="D11" s="30"/>
      <c r="E11" s="30"/>
    </row>
    <row r="12" spans="2:27" s="20" customFormat="1" ht="25" customHeight="1" x14ac:dyDescent="0.35">
      <c r="B12" s="329" t="s">
        <v>44</v>
      </c>
      <c r="C12" s="31" t="s">
        <v>45</v>
      </c>
      <c r="D12" s="31" t="s">
        <v>46</v>
      </c>
      <c r="E12" s="31" t="s">
        <v>47</v>
      </c>
      <c r="F12" s="18"/>
      <c r="G12" s="18"/>
      <c r="H12" s="18"/>
      <c r="I12" s="32"/>
      <c r="J12" s="29"/>
      <c r="K12" s="29"/>
      <c r="L12" s="29"/>
      <c r="M12" s="19"/>
      <c r="N12" s="19"/>
      <c r="O12" s="19"/>
      <c r="P12" s="19"/>
      <c r="Q12" s="19"/>
      <c r="R12" s="19"/>
      <c r="S12" s="19"/>
      <c r="T12" s="19"/>
      <c r="U12" s="19"/>
      <c r="V12" s="19"/>
      <c r="W12" s="19"/>
      <c r="X12" s="19"/>
      <c r="Y12" s="19"/>
      <c r="Z12" s="19"/>
      <c r="AA12" s="19"/>
    </row>
    <row r="13" spans="2:27" s="35" customFormat="1" ht="30" customHeight="1" x14ac:dyDescent="0.25">
      <c r="B13" s="329"/>
      <c r="C13" s="33" t="s">
        <v>48</v>
      </c>
      <c r="D13" s="33" t="s">
        <v>49</v>
      </c>
      <c r="E13" s="33"/>
      <c r="F13" s="34"/>
      <c r="G13" s="34"/>
      <c r="H13" s="34"/>
      <c r="J13" s="36"/>
      <c r="K13" s="36"/>
      <c r="L13" s="36"/>
      <c r="M13" s="37"/>
      <c r="N13" s="37"/>
      <c r="O13" s="37"/>
      <c r="P13" s="37"/>
      <c r="Q13" s="37"/>
      <c r="R13" s="37"/>
      <c r="S13" s="37"/>
      <c r="T13" s="37"/>
      <c r="U13" s="37"/>
      <c r="V13" s="37"/>
      <c r="W13" s="37"/>
      <c r="X13" s="37"/>
      <c r="Y13" s="37"/>
      <c r="Z13" s="37"/>
      <c r="AA13" s="37"/>
    </row>
    <row r="14" spans="2:27" s="38" customFormat="1" ht="43.4" customHeight="1" x14ac:dyDescent="0.25">
      <c r="B14" s="330" t="s">
        <v>50</v>
      </c>
      <c r="C14" s="331"/>
      <c r="D14" s="331"/>
      <c r="E14" s="331"/>
      <c r="F14" s="18"/>
      <c r="G14" s="18"/>
      <c r="H14" s="18"/>
      <c r="J14" s="39"/>
      <c r="K14" s="39"/>
      <c r="L14" s="39"/>
      <c r="M14" s="29"/>
      <c r="N14" s="29"/>
      <c r="O14" s="29"/>
      <c r="P14" s="29"/>
      <c r="Q14" s="29"/>
      <c r="R14" s="29"/>
      <c r="S14" s="29"/>
      <c r="T14" s="29"/>
      <c r="U14" s="29"/>
      <c r="V14" s="29"/>
      <c r="W14" s="29"/>
      <c r="X14" s="29"/>
      <c r="Y14" s="29"/>
      <c r="Z14" s="29"/>
      <c r="AA14" s="29"/>
    </row>
    <row r="15" spans="2:27" s="38" customFormat="1" ht="53" customHeight="1" x14ac:dyDescent="0.35">
      <c r="B15" s="40"/>
      <c r="C15" s="41">
        <v>0</v>
      </c>
      <c r="D15" s="41">
        <v>0</v>
      </c>
      <c r="E15" s="41">
        <v>0</v>
      </c>
      <c r="F15" s="29"/>
      <c r="G15" s="29"/>
      <c r="H15" s="29"/>
      <c r="J15" s="39"/>
      <c r="K15" s="39"/>
      <c r="L15" s="39"/>
      <c r="M15" s="29"/>
      <c r="N15" s="29"/>
      <c r="O15" s="29"/>
      <c r="P15" s="29"/>
      <c r="Q15" s="29"/>
      <c r="R15" s="29"/>
      <c r="S15" s="29"/>
      <c r="T15" s="29"/>
      <c r="U15" s="29"/>
      <c r="V15" s="29"/>
      <c r="W15" s="29"/>
      <c r="X15" s="29"/>
      <c r="Y15" s="29"/>
      <c r="Z15" s="29"/>
      <c r="AA15" s="29"/>
    </row>
    <row r="16" spans="2:27" s="38" customFormat="1" ht="33" customHeight="1" x14ac:dyDescent="0.35">
      <c r="B16" s="40" t="s">
        <v>51</v>
      </c>
      <c r="C16" s="41">
        <v>0</v>
      </c>
      <c r="D16" s="41">
        <v>0</v>
      </c>
      <c r="E16" s="41">
        <v>0</v>
      </c>
      <c r="F16" s="29"/>
      <c r="G16" s="29"/>
      <c r="H16" s="29"/>
      <c r="I16" s="29"/>
      <c r="J16" s="29"/>
      <c r="K16" s="29"/>
      <c r="L16" s="29"/>
      <c r="M16" s="29"/>
      <c r="N16" s="29"/>
      <c r="O16" s="29"/>
      <c r="P16" s="29"/>
      <c r="Q16" s="29"/>
      <c r="R16" s="29"/>
      <c r="S16" s="29"/>
      <c r="T16" s="29"/>
      <c r="U16" s="29"/>
      <c r="V16" s="29"/>
      <c r="W16" s="29"/>
      <c r="X16" s="29"/>
      <c r="Y16" s="29"/>
      <c r="Z16" s="29"/>
      <c r="AA16" s="29"/>
    </row>
    <row r="17" spans="2:27" s="38" customFormat="1" ht="39.5" customHeight="1" x14ac:dyDescent="0.35">
      <c r="B17" s="40" t="s">
        <v>52</v>
      </c>
      <c r="C17" s="41">
        <v>0</v>
      </c>
      <c r="D17" s="41">
        <v>0</v>
      </c>
      <c r="E17" s="41">
        <v>0</v>
      </c>
      <c r="F17" s="29"/>
      <c r="G17" s="29"/>
      <c r="H17" s="29"/>
      <c r="I17" s="29"/>
      <c r="J17" s="29"/>
      <c r="K17" s="29"/>
      <c r="L17" s="29"/>
      <c r="M17" s="29"/>
      <c r="N17" s="29"/>
      <c r="O17" s="29"/>
      <c r="P17" s="29"/>
      <c r="Q17" s="29"/>
      <c r="R17" s="29"/>
      <c r="S17" s="29"/>
      <c r="T17" s="29"/>
      <c r="U17" s="29"/>
      <c r="V17" s="29"/>
      <c r="W17" s="29"/>
      <c r="X17" s="29"/>
      <c r="Y17" s="29"/>
      <c r="Z17" s="29"/>
      <c r="AA17" s="29"/>
    </row>
    <row r="18" spans="2:27" s="38" customFormat="1" ht="64.5" customHeight="1" x14ac:dyDescent="0.35">
      <c r="B18" s="42" t="s">
        <v>53</v>
      </c>
      <c r="C18" s="41">
        <v>0</v>
      </c>
      <c r="D18" s="41">
        <v>0</v>
      </c>
      <c r="E18" s="41">
        <v>0</v>
      </c>
      <c r="F18" s="29"/>
      <c r="G18" s="29"/>
      <c r="H18" s="29"/>
      <c r="I18" s="29"/>
      <c r="J18" s="29"/>
      <c r="K18" s="29"/>
      <c r="L18" s="29"/>
      <c r="M18" s="29"/>
      <c r="N18" s="29"/>
      <c r="O18" s="29"/>
      <c r="P18" s="29"/>
      <c r="Q18" s="29"/>
      <c r="R18" s="29"/>
      <c r="S18" s="29"/>
      <c r="T18" s="29"/>
      <c r="U18" s="29"/>
      <c r="V18" s="29"/>
      <c r="W18" s="29"/>
      <c r="X18" s="29"/>
      <c r="Y18" s="29"/>
      <c r="Z18" s="29"/>
      <c r="AA18" s="29"/>
    </row>
    <row r="19" spans="2:27" s="38" customFormat="1" ht="20.149999999999999" customHeight="1" x14ac:dyDescent="0.35">
      <c r="B19" s="43" t="s">
        <v>54</v>
      </c>
      <c r="C19" s="41">
        <v>0</v>
      </c>
      <c r="D19" s="41">
        <v>0</v>
      </c>
      <c r="E19" s="41">
        <v>0</v>
      </c>
      <c r="F19" s="29"/>
      <c r="G19" s="29"/>
      <c r="H19" s="29"/>
      <c r="I19" s="29"/>
      <c r="J19" s="29"/>
      <c r="K19" s="29"/>
      <c r="L19" s="29"/>
      <c r="M19" s="29"/>
      <c r="N19" s="29"/>
      <c r="O19" s="29"/>
      <c r="P19" s="29"/>
      <c r="Q19" s="29"/>
      <c r="R19" s="29"/>
      <c r="S19" s="29"/>
      <c r="T19" s="29"/>
      <c r="U19" s="29"/>
      <c r="V19" s="29"/>
      <c r="W19" s="29"/>
      <c r="X19" s="29"/>
      <c r="Y19" s="29"/>
      <c r="Z19" s="29"/>
      <c r="AA19" s="29"/>
    </row>
    <row r="20" spans="2:27" s="38" customFormat="1" ht="20.149999999999999" customHeight="1" x14ac:dyDescent="0.35">
      <c r="B20" s="43" t="s">
        <v>55</v>
      </c>
      <c r="C20" s="44">
        <v>0</v>
      </c>
      <c r="D20" s="44">
        <v>0</v>
      </c>
      <c r="E20" s="44">
        <v>0</v>
      </c>
      <c r="F20" s="29"/>
      <c r="G20" s="29"/>
      <c r="H20" s="29"/>
      <c r="I20" s="29"/>
      <c r="J20" s="29"/>
      <c r="K20" s="29"/>
      <c r="L20" s="29"/>
      <c r="M20" s="29"/>
      <c r="N20" s="29"/>
      <c r="O20" s="29"/>
      <c r="P20" s="29"/>
      <c r="Q20" s="29"/>
      <c r="R20" s="29"/>
      <c r="S20" s="29"/>
      <c r="T20" s="29"/>
      <c r="U20" s="29"/>
      <c r="V20" s="29"/>
      <c r="W20" s="29"/>
      <c r="X20" s="29"/>
      <c r="Y20" s="29"/>
      <c r="Z20" s="29"/>
      <c r="AA20" s="29"/>
    </row>
    <row r="21" spans="2:27" s="38" customFormat="1" ht="20.149999999999999" customHeight="1" x14ac:dyDescent="0.35">
      <c r="B21" s="43" t="s">
        <v>56</v>
      </c>
      <c r="C21" s="44"/>
      <c r="D21" s="44"/>
      <c r="E21" s="44"/>
      <c r="F21" s="29"/>
      <c r="G21" s="29"/>
      <c r="H21" s="29"/>
      <c r="I21" s="29"/>
      <c r="J21" s="29"/>
      <c r="K21" s="29"/>
      <c r="L21" s="29"/>
      <c r="M21" s="29"/>
      <c r="N21" s="29"/>
      <c r="O21" s="29"/>
      <c r="P21" s="29"/>
      <c r="Q21" s="29"/>
      <c r="R21" s="29"/>
      <c r="S21" s="29"/>
      <c r="T21" s="29"/>
      <c r="U21" s="29"/>
      <c r="V21" s="29"/>
      <c r="W21" s="29"/>
      <c r="X21" s="29"/>
      <c r="Y21" s="29"/>
      <c r="Z21" s="29"/>
      <c r="AA21" s="29"/>
    </row>
    <row r="22" spans="2:27" s="38" customFormat="1" ht="27.65" customHeight="1" x14ac:dyDescent="0.35">
      <c r="B22" s="43" t="s">
        <v>57</v>
      </c>
      <c r="C22" s="41">
        <v>0</v>
      </c>
      <c r="D22" s="41">
        <v>0</v>
      </c>
      <c r="E22" s="41">
        <v>0</v>
      </c>
      <c r="F22" s="29"/>
      <c r="G22" s="29"/>
      <c r="H22" s="29"/>
      <c r="I22" s="29"/>
      <c r="J22" s="29"/>
      <c r="K22" s="29"/>
      <c r="L22" s="29"/>
      <c r="M22" s="29"/>
      <c r="N22" s="29"/>
      <c r="O22" s="29"/>
      <c r="P22" s="29"/>
      <c r="Q22" s="29"/>
      <c r="R22" s="29"/>
      <c r="S22" s="29"/>
      <c r="T22" s="29"/>
      <c r="U22" s="29"/>
      <c r="V22" s="29"/>
      <c r="W22" s="29"/>
      <c r="X22" s="29"/>
      <c r="Y22" s="29"/>
      <c r="Z22" s="29"/>
      <c r="AA22" s="29"/>
    </row>
    <row r="23" spans="2:27" s="38" customFormat="1" ht="27.65" customHeight="1" x14ac:dyDescent="0.35">
      <c r="B23" s="45" t="s">
        <v>58</v>
      </c>
      <c r="C23" s="46">
        <v>0</v>
      </c>
      <c r="D23" s="46">
        <v>0</v>
      </c>
      <c r="E23" s="46">
        <v>0</v>
      </c>
      <c r="F23" s="29"/>
      <c r="G23" s="29"/>
      <c r="H23" s="29"/>
      <c r="I23" s="29"/>
      <c r="J23" s="29"/>
      <c r="K23" s="29"/>
      <c r="L23" s="29"/>
      <c r="M23" s="29"/>
      <c r="N23" s="29"/>
      <c r="O23" s="29"/>
      <c r="P23" s="29"/>
      <c r="Q23" s="29"/>
      <c r="R23" s="29"/>
      <c r="S23" s="29"/>
      <c r="T23" s="29"/>
      <c r="U23" s="29"/>
      <c r="V23" s="29"/>
      <c r="W23" s="29"/>
      <c r="X23" s="29"/>
      <c r="Y23" s="29"/>
      <c r="Z23" s="29"/>
      <c r="AA23" s="29"/>
    </row>
    <row r="24" spans="2:27" s="38" customFormat="1" ht="27.65" customHeight="1" x14ac:dyDescent="0.35">
      <c r="B24" s="45" t="s">
        <v>66</v>
      </c>
      <c r="C24" s="46">
        <v>0</v>
      </c>
      <c r="D24" s="46">
        <v>0</v>
      </c>
      <c r="E24" s="46">
        <v>0</v>
      </c>
      <c r="F24" s="29"/>
      <c r="G24" s="29"/>
      <c r="H24" s="29"/>
      <c r="I24" s="29"/>
      <c r="J24" s="29"/>
      <c r="K24" s="29"/>
      <c r="L24" s="29"/>
      <c r="M24" s="29"/>
      <c r="N24" s="29"/>
      <c r="O24" s="29"/>
      <c r="P24" s="29"/>
      <c r="Q24" s="29"/>
      <c r="R24" s="29"/>
      <c r="S24" s="29"/>
      <c r="T24" s="29"/>
      <c r="U24" s="29"/>
      <c r="V24" s="29"/>
      <c r="W24" s="29"/>
      <c r="X24" s="29"/>
      <c r="Y24" s="29"/>
      <c r="Z24" s="29"/>
      <c r="AA24" s="29"/>
    </row>
    <row r="25" spans="2:27" s="38" customFormat="1" ht="30" customHeight="1" x14ac:dyDescent="0.35">
      <c r="B25" s="330" t="s">
        <v>59</v>
      </c>
      <c r="C25" s="330"/>
      <c r="D25" s="330"/>
      <c r="E25" s="330"/>
      <c r="F25" s="29"/>
      <c r="G25" s="29"/>
      <c r="H25" s="29"/>
      <c r="I25" s="29"/>
      <c r="J25" s="29"/>
      <c r="K25" s="29"/>
      <c r="L25" s="29"/>
      <c r="M25" s="29"/>
      <c r="N25" s="29"/>
      <c r="O25" s="29"/>
      <c r="P25" s="29"/>
      <c r="Q25" s="29"/>
      <c r="R25" s="29"/>
      <c r="S25" s="29"/>
      <c r="T25" s="29"/>
      <c r="U25" s="29"/>
      <c r="V25" s="29"/>
      <c r="W25" s="29"/>
      <c r="X25" s="29"/>
      <c r="Y25" s="29"/>
      <c r="Z25" s="29"/>
      <c r="AA25" s="29"/>
    </row>
    <row r="26" spans="2:27" s="38" customFormat="1" ht="20.149999999999999" customHeight="1" x14ac:dyDescent="0.35">
      <c r="B26" s="43" t="s">
        <v>60</v>
      </c>
      <c r="C26" s="41">
        <v>0</v>
      </c>
      <c r="D26" s="41">
        <v>0</v>
      </c>
      <c r="E26" s="41">
        <v>0</v>
      </c>
      <c r="F26" s="29"/>
      <c r="G26" s="29"/>
      <c r="H26" s="29"/>
      <c r="I26" s="29"/>
      <c r="J26" s="29"/>
      <c r="K26" s="29"/>
      <c r="L26" s="29"/>
      <c r="M26" s="29"/>
      <c r="N26" s="29"/>
      <c r="O26" s="29"/>
      <c r="P26" s="29"/>
      <c r="Q26" s="29"/>
      <c r="R26" s="29"/>
      <c r="S26" s="29"/>
      <c r="T26" s="29"/>
      <c r="U26" s="29"/>
      <c r="V26" s="29"/>
      <c r="W26" s="29"/>
      <c r="X26" s="29"/>
      <c r="Y26" s="29"/>
      <c r="Z26" s="29"/>
      <c r="AA26" s="29"/>
    </row>
    <row r="27" spans="2:27" s="38" customFormat="1" ht="20.149999999999999" customHeight="1" x14ac:dyDescent="0.35">
      <c r="B27" s="43" t="s">
        <v>61</v>
      </c>
      <c r="C27" s="41">
        <v>0</v>
      </c>
      <c r="D27" s="41">
        <v>0</v>
      </c>
      <c r="E27" s="41">
        <v>0</v>
      </c>
      <c r="F27" s="29"/>
      <c r="G27" s="29"/>
      <c r="H27" s="29"/>
      <c r="I27" s="29"/>
      <c r="J27" s="29"/>
      <c r="K27" s="29"/>
      <c r="L27" s="29"/>
      <c r="M27" s="29"/>
      <c r="N27" s="29"/>
      <c r="O27" s="29"/>
      <c r="P27" s="29"/>
      <c r="Q27" s="29"/>
      <c r="R27" s="29"/>
      <c r="S27" s="29"/>
      <c r="T27" s="29"/>
      <c r="U27" s="29"/>
      <c r="V27" s="29"/>
      <c r="W27" s="29"/>
      <c r="X27" s="29"/>
      <c r="Y27" s="29"/>
      <c r="Z27" s="29"/>
      <c r="AA27" s="29"/>
    </row>
    <row r="28" spans="2:27" s="38" customFormat="1" ht="20.149999999999999" customHeight="1" x14ac:dyDescent="0.35">
      <c r="B28" s="43" t="s">
        <v>62</v>
      </c>
      <c r="C28" s="41"/>
      <c r="D28" s="41"/>
      <c r="E28" s="41"/>
      <c r="F28" s="29"/>
      <c r="G28" s="29"/>
      <c r="H28" s="29"/>
      <c r="I28" s="29"/>
      <c r="J28" s="29"/>
      <c r="K28" s="29"/>
      <c r="L28" s="29"/>
      <c r="M28" s="29"/>
      <c r="N28" s="29"/>
      <c r="O28" s="29"/>
      <c r="P28" s="29"/>
      <c r="Q28" s="29"/>
      <c r="R28" s="29"/>
      <c r="S28" s="29"/>
      <c r="T28" s="29"/>
      <c r="U28" s="29"/>
      <c r="V28" s="29"/>
      <c r="W28" s="29"/>
      <c r="X28" s="29"/>
      <c r="Y28" s="29"/>
      <c r="Z28" s="29"/>
      <c r="AA28" s="29"/>
    </row>
    <row r="29" spans="2:27" s="38" customFormat="1" ht="20.149999999999999" customHeight="1" x14ac:dyDescent="0.35">
      <c r="B29" s="43" t="s">
        <v>63</v>
      </c>
      <c r="C29" s="41">
        <v>0</v>
      </c>
      <c r="D29" s="41">
        <v>0</v>
      </c>
      <c r="E29" s="41">
        <v>0</v>
      </c>
      <c r="F29" s="29"/>
      <c r="G29" s="29"/>
      <c r="H29" s="29"/>
      <c r="I29" s="29"/>
      <c r="J29" s="29"/>
      <c r="K29" s="29"/>
      <c r="L29" s="29"/>
      <c r="M29" s="29"/>
      <c r="N29" s="29"/>
      <c r="O29" s="29"/>
      <c r="P29" s="29"/>
      <c r="Q29" s="29"/>
      <c r="R29" s="29"/>
      <c r="S29" s="29"/>
      <c r="T29" s="29"/>
      <c r="U29" s="29"/>
      <c r="V29" s="29"/>
      <c r="W29" s="29"/>
      <c r="X29" s="29"/>
      <c r="Y29" s="29"/>
      <c r="Z29" s="29"/>
      <c r="AA29" s="29"/>
    </row>
    <row r="30" spans="2:27" s="38" customFormat="1" ht="20.149999999999999" customHeight="1" x14ac:dyDescent="0.35">
      <c r="B30" s="43" t="s">
        <v>64</v>
      </c>
      <c r="C30" s="41">
        <v>0</v>
      </c>
      <c r="D30" s="41">
        <v>0</v>
      </c>
      <c r="E30" s="41">
        <v>0</v>
      </c>
      <c r="F30" s="29"/>
      <c r="G30" s="29"/>
      <c r="H30" s="29"/>
      <c r="I30" s="29"/>
      <c r="J30" s="29"/>
      <c r="K30" s="29"/>
      <c r="L30" s="29"/>
      <c r="M30" s="29"/>
      <c r="N30" s="29"/>
      <c r="O30" s="29"/>
      <c r="P30" s="29"/>
      <c r="Q30" s="29"/>
      <c r="R30" s="29"/>
      <c r="S30" s="29"/>
      <c r="T30" s="29"/>
      <c r="U30" s="29"/>
      <c r="V30" s="29"/>
      <c r="W30" s="29"/>
      <c r="X30" s="29"/>
      <c r="Y30" s="29"/>
      <c r="Z30" s="29"/>
      <c r="AA30" s="29"/>
    </row>
    <row r="31" spans="2:27" s="38" customFormat="1" ht="20.149999999999999" customHeight="1" x14ac:dyDescent="0.35">
      <c r="B31" s="43" t="s">
        <v>65</v>
      </c>
      <c r="C31" s="41"/>
      <c r="D31" s="41"/>
      <c r="E31" s="41"/>
      <c r="F31" s="29"/>
      <c r="G31" s="29"/>
      <c r="H31" s="29"/>
      <c r="I31" s="29"/>
      <c r="J31" s="29"/>
      <c r="K31" s="29"/>
      <c r="L31" s="29"/>
      <c r="M31" s="29"/>
      <c r="N31" s="29"/>
      <c r="O31" s="29"/>
      <c r="P31" s="29"/>
      <c r="Q31" s="29"/>
      <c r="R31" s="29"/>
      <c r="S31" s="29"/>
      <c r="T31" s="29"/>
      <c r="U31" s="29"/>
      <c r="V31" s="29"/>
      <c r="W31" s="29"/>
      <c r="X31" s="29"/>
      <c r="Y31" s="29"/>
      <c r="Z31" s="29"/>
      <c r="AA31" s="29"/>
    </row>
    <row r="32" spans="2:27" s="38" customFormat="1" ht="20.149999999999999" customHeight="1" x14ac:dyDescent="0.35">
      <c r="B32" s="43" t="s">
        <v>57</v>
      </c>
      <c r="C32" s="41">
        <v>0</v>
      </c>
      <c r="D32" s="41">
        <v>0</v>
      </c>
      <c r="E32" s="41">
        <v>0</v>
      </c>
      <c r="F32" s="29"/>
      <c r="G32" s="29"/>
      <c r="H32" s="29"/>
      <c r="I32" s="29"/>
      <c r="J32" s="29"/>
      <c r="K32" s="29"/>
      <c r="L32" s="29"/>
      <c r="M32" s="29"/>
      <c r="N32" s="29"/>
      <c r="O32" s="29"/>
      <c r="P32" s="29"/>
      <c r="Q32" s="29"/>
      <c r="R32" s="29"/>
      <c r="S32" s="29"/>
      <c r="T32" s="29"/>
      <c r="U32" s="29"/>
      <c r="V32" s="29"/>
      <c r="W32" s="29"/>
      <c r="X32" s="29"/>
      <c r="Y32" s="29"/>
      <c r="Z32" s="29"/>
      <c r="AA32" s="29"/>
    </row>
    <row r="33" spans="2:27" s="38" customFormat="1" ht="20.149999999999999" customHeight="1" x14ac:dyDescent="0.35">
      <c r="B33" s="45" t="s">
        <v>58</v>
      </c>
      <c r="C33" s="46">
        <v>0</v>
      </c>
      <c r="D33" s="46">
        <v>0</v>
      </c>
      <c r="E33" s="46">
        <v>0</v>
      </c>
      <c r="F33" s="29"/>
      <c r="G33" s="29"/>
      <c r="H33" s="29"/>
      <c r="I33" s="29"/>
      <c r="J33" s="29"/>
      <c r="K33" s="29"/>
      <c r="L33" s="29"/>
      <c r="M33" s="29"/>
      <c r="N33" s="29"/>
      <c r="O33" s="29"/>
      <c r="P33" s="29"/>
      <c r="Q33" s="29"/>
      <c r="R33" s="29"/>
      <c r="S33" s="29"/>
      <c r="T33" s="29"/>
      <c r="U33" s="29"/>
      <c r="V33" s="29"/>
      <c r="W33" s="29"/>
      <c r="X33" s="29"/>
      <c r="Y33" s="29"/>
      <c r="Z33" s="29"/>
      <c r="AA33" s="29"/>
    </row>
    <row r="34" spans="2:27" s="38" customFormat="1" ht="20.149999999999999" customHeight="1" x14ac:dyDescent="0.35">
      <c r="B34" s="45" t="s">
        <v>66</v>
      </c>
      <c r="C34" s="46">
        <v>0</v>
      </c>
      <c r="D34" s="46">
        <v>0</v>
      </c>
      <c r="E34" s="46">
        <v>0</v>
      </c>
      <c r="F34" s="29"/>
      <c r="G34" s="29"/>
      <c r="H34" s="29"/>
      <c r="I34" s="29"/>
      <c r="J34" s="29"/>
      <c r="K34" s="29"/>
      <c r="L34" s="29"/>
      <c r="M34" s="29"/>
      <c r="N34" s="29"/>
      <c r="O34" s="29"/>
      <c r="P34" s="29"/>
      <c r="Q34" s="29"/>
      <c r="R34" s="29"/>
      <c r="S34" s="29"/>
      <c r="T34" s="29"/>
      <c r="U34" s="29"/>
      <c r="V34" s="29"/>
      <c r="W34" s="29"/>
      <c r="X34" s="29"/>
      <c r="Y34" s="29"/>
      <c r="Z34" s="29"/>
      <c r="AA34" s="29"/>
    </row>
    <row r="35" spans="2:27" s="38" customFormat="1" ht="15.5" x14ac:dyDescent="0.35">
      <c r="B35" s="332"/>
      <c r="C35" s="333"/>
      <c r="D35" s="333"/>
      <c r="E35" s="334"/>
      <c r="F35" s="29"/>
      <c r="G35" s="29"/>
      <c r="H35" s="29"/>
      <c r="I35" s="29"/>
      <c r="J35" s="29"/>
      <c r="K35" s="29"/>
      <c r="L35" s="29"/>
      <c r="M35" s="29"/>
      <c r="N35" s="29"/>
      <c r="O35" s="29"/>
      <c r="P35" s="29"/>
      <c r="Q35" s="29"/>
      <c r="R35" s="29"/>
      <c r="S35" s="29"/>
      <c r="T35" s="29"/>
      <c r="U35" s="29"/>
      <c r="V35" s="29"/>
      <c r="W35" s="29"/>
      <c r="X35" s="29"/>
      <c r="Y35" s="29"/>
      <c r="Z35" s="29"/>
      <c r="AA35" s="29"/>
    </row>
    <row r="36" spans="2:27" s="38" customFormat="1" ht="25" customHeight="1" x14ac:dyDescent="0.35">
      <c r="B36" s="47" t="s">
        <v>67</v>
      </c>
      <c r="C36" s="46">
        <v>0</v>
      </c>
      <c r="D36" s="46">
        <v>0</v>
      </c>
      <c r="E36" s="46">
        <v>0</v>
      </c>
      <c r="F36" s="29"/>
      <c r="G36" s="29"/>
      <c r="H36" s="48"/>
      <c r="I36" s="29"/>
      <c r="J36" s="29"/>
      <c r="K36" s="29"/>
      <c r="L36" s="29"/>
      <c r="M36" s="29"/>
      <c r="N36" s="29"/>
      <c r="O36" s="29"/>
      <c r="P36" s="29"/>
      <c r="Q36" s="29"/>
      <c r="R36" s="29"/>
      <c r="S36" s="29"/>
      <c r="T36" s="29"/>
      <c r="U36" s="29"/>
      <c r="V36" s="29"/>
      <c r="W36" s="29"/>
      <c r="X36" s="29"/>
      <c r="Y36" s="29"/>
      <c r="Z36" s="29"/>
      <c r="AA36" s="29"/>
    </row>
    <row r="37" spans="2:27" s="38" customFormat="1" ht="25" customHeight="1" x14ac:dyDescent="0.35">
      <c r="B37" s="47" t="s">
        <v>68</v>
      </c>
      <c r="C37" s="46">
        <v>100000</v>
      </c>
      <c r="D37" s="46">
        <v>300000</v>
      </c>
      <c r="E37" s="46">
        <v>200000</v>
      </c>
      <c r="F37" s="29"/>
      <c r="G37" s="29"/>
      <c r="H37" s="29"/>
      <c r="I37" s="29"/>
      <c r="J37" s="29"/>
      <c r="K37" s="29"/>
      <c r="L37" s="29"/>
      <c r="M37" s="29"/>
      <c r="N37" s="29"/>
      <c r="O37" s="29"/>
      <c r="P37" s="29"/>
      <c r="Q37" s="29"/>
      <c r="R37" s="29"/>
      <c r="S37" s="29"/>
      <c r="T37" s="29"/>
      <c r="U37" s="29"/>
      <c r="V37" s="29"/>
      <c r="W37" s="29"/>
      <c r="X37" s="29"/>
      <c r="Y37" s="29"/>
      <c r="Z37" s="29"/>
      <c r="AA37" s="29"/>
    </row>
    <row r="38" spans="2:27" ht="14.5" x14ac:dyDescent="0.35">
      <c r="B38" s="49"/>
      <c r="C38" s="50"/>
      <c r="D38" s="50"/>
      <c r="E38" s="50"/>
      <c r="F38" s="51"/>
      <c r="G38" s="51"/>
      <c r="H38" s="51"/>
      <c r="I38" s="51"/>
      <c r="J38" s="51"/>
      <c r="K38" s="51"/>
      <c r="L38" s="51"/>
      <c r="M38" s="51"/>
      <c r="N38" s="51"/>
      <c r="O38" s="51"/>
      <c r="P38" s="51"/>
      <c r="Q38" s="51"/>
      <c r="R38" s="51"/>
      <c r="S38" s="51"/>
      <c r="T38" s="51"/>
      <c r="U38" s="51"/>
      <c r="V38" s="51"/>
      <c r="W38" s="51"/>
      <c r="X38" s="51"/>
      <c r="Y38" s="51"/>
      <c r="Z38" s="51"/>
      <c r="AA38" s="51"/>
    </row>
    <row r="39" spans="2:27" ht="30" customHeight="1" x14ac:dyDescent="0.3">
      <c r="B39" s="320" t="s">
        <v>217</v>
      </c>
      <c r="C39" s="321"/>
      <c r="D39" s="321"/>
      <c r="E39" s="322"/>
      <c r="F39" s="51"/>
      <c r="G39" s="51"/>
      <c r="H39" s="51"/>
      <c r="I39" s="51"/>
      <c r="J39" s="51"/>
      <c r="K39" s="51"/>
      <c r="L39" s="51"/>
      <c r="M39" s="51"/>
      <c r="N39" s="51"/>
      <c r="O39" s="51"/>
      <c r="P39" s="51"/>
      <c r="Q39" s="51"/>
      <c r="R39" s="51"/>
      <c r="S39" s="51"/>
      <c r="T39" s="51"/>
      <c r="U39" s="51"/>
      <c r="V39" s="51"/>
      <c r="W39" s="51"/>
      <c r="X39" s="51"/>
      <c r="Y39" s="51"/>
      <c r="Z39" s="51"/>
      <c r="AA39" s="51"/>
    </row>
    <row r="40" spans="2:27" ht="14" hidden="1" x14ac:dyDescent="0.3">
      <c r="B40" s="52"/>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2:27" ht="15.5" hidden="1" x14ac:dyDescent="0.3">
      <c r="B41" s="53" t="s">
        <v>49</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2:27" ht="15.5" hidden="1" x14ac:dyDescent="0.3">
      <c r="B42" s="54" t="s">
        <v>48</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2:27" ht="15.5" hidden="1" x14ac:dyDescent="0.3">
      <c r="B43" s="54" t="s">
        <v>69</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2:27" ht="14" hidden="1" x14ac:dyDescent="0.3">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2:27" ht="14" x14ac:dyDescent="0.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2:27" ht="14.5" x14ac:dyDescent="0.35">
      <c r="B46" s="55" t="s">
        <v>70</v>
      </c>
      <c r="C46" s="56"/>
      <c r="D46" s="56"/>
      <c r="E46" s="56"/>
      <c r="F46" s="51"/>
      <c r="G46" s="51"/>
      <c r="H46" s="51"/>
      <c r="I46" s="51"/>
      <c r="J46" s="51"/>
      <c r="K46" s="51"/>
      <c r="L46" s="51"/>
      <c r="M46" s="51"/>
      <c r="N46" s="51"/>
      <c r="O46" s="51"/>
      <c r="P46" s="51"/>
      <c r="Q46" s="51"/>
      <c r="R46" s="51"/>
      <c r="S46" s="51"/>
      <c r="T46" s="51"/>
      <c r="U46" s="51"/>
      <c r="V46" s="51"/>
      <c r="W46" s="51"/>
      <c r="X46" s="51"/>
      <c r="Y46" s="51"/>
      <c r="Z46" s="51"/>
      <c r="AA46" s="51"/>
    </row>
    <row r="47" spans="2:27" ht="14.5" x14ac:dyDescent="0.35">
      <c r="B47" s="323">
        <v>1</v>
      </c>
      <c r="C47" s="323"/>
      <c r="D47" s="323"/>
      <c r="E47" s="323"/>
      <c r="F47" s="51"/>
      <c r="G47" s="51"/>
      <c r="H47" s="51"/>
      <c r="I47" s="51"/>
      <c r="J47" s="51"/>
      <c r="K47" s="51"/>
      <c r="L47" s="51"/>
      <c r="M47" s="51"/>
      <c r="N47" s="51"/>
      <c r="O47" s="51"/>
      <c r="P47" s="51"/>
      <c r="Q47" s="51"/>
      <c r="R47" s="51"/>
      <c r="S47" s="51"/>
      <c r="T47" s="51"/>
      <c r="U47" s="51"/>
      <c r="V47" s="51"/>
      <c r="W47" s="51"/>
      <c r="X47" s="51"/>
      <c r="Y47" s="51"/>
      <c r="Z47" s="51"/>
      <c r="AA47" s="51"/>
    </row>
    <row r="48" spans="2:27" ht="14.5" x14ac:dyDescent="0.35">
      <c r="B48" s="323">
        <v>2</v>
      </c>
      <c r="C48" s="323"/>
      <c r="D48" s="323"/>
      <c r="E48" s="323"/>
      <c r="F48" s="51"/>
      <c r="G48" s="51"/>
      <c r="H48" s="51"/>
      <c r="I48" s="51"/>
      <c r="J48" s="51"/>
      <c r="K48" s="51"/>
      <c r="L48" s="51"/>
      <c r="M48" s="51"/>
      <c r="N48" s="51"/>
      <c r="O48" s="51"/>
      <c r="P48" s="51"/>
      <c r="Q48" s="51"/>
      <c r="R48" s="51"/>
      <c r="S48" s="51"/>
      <c r="T48" s="51"/>
      <c r="U48" s="51"/>
      <c r="V48" s="51"/>
      <c r="W48" s="51"/>
      <c r="X48" s="51"/>
      <c r="Y48" s="51"/>
      <c r="Z48" s="51"/>
      <c r="AA48" s="51"/>
    </row>
    <row r="49" spans="2:27" ht="14.5" x14ac:dyDescent="0.35">
      <c r="B49" s="323">
        <v>3</v>
      </c>
      <c r="C49" s="323"/>
      <c r="D49" s="323"/>
      <c r="E49" s="323"/>
      <c r="F49" s="51"/>
      <c r="G49" s="51"/>
      <c r="H49" s="51"/>
      <c r="I49" s="51"/>
      <c r="J49" s="51"/>
      <c r="K49" s="51"/>
      <c r="L49" s="51"/>
      <c r="M49" s="51"/>
      <c r="N49" s="51"/>
      <c r="O49" s="51"/>
      <c r="P49" s="51"/>
      <c r="Q49" s="51"/>
      <c r="R49" s="51"/>
      <c r="S49" s="51"/>
      <c r="T49" s="51"/>
      <c r="U49" s="51"/>
      <c r="V49" s="51"/>
      <c r="W49" s="51"/>
      <c r="X49" s="51"/>
      <c r="Y49" s="51"/>
      <c r="Z49" s="51"/>
      <c r="AA49" s="51"/>
    </row>
    <row r="50" spans="2:27" ht="14" x14ac:dyDescent="0.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row>
    <row r="51" spans="2:27" ht="14" x14ac:dyDescent="0.3">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row>
    <row r="52" spans="2:27" ht="14" x14ac:dyDescent="0.3">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2:27" ht="14" x14ac:dyDescent="0.3">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row>
    <row r="54" spans="2:27" ht="14" x14ac:dyDescent="0.3">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2:27" ht="14" x14ac:dyDescent="0.3">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2:27" ht="14" x14ac:dyDescent="0.3">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row>
    <row r="57" spans="2:27" ht="14" x14ac:dyDescent="0.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row>
    <row r="58" spans="2:27" ht="14" x14ac:dyDescent="0.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2:27" ht="14" x14ac:dyDescent="0.3">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2:27" ht="14" x14ac:dyDescent="0.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2:27" ht="14" x14ac:dyDescent="0.3">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2:27" ht="14" x14ac:dyDescent="0.3">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row>
    <row r="63" spans="2:27" ht="14" x14ac:dyDescent="0.3">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row>
    <row r="64" spans="2:27" ht="14" x14ac:dyDescent="0.3">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row>
    <row r="65" spans="2:27" ht="14" x14ac:dyDescent="0.3">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2:27" ht="14" x14ac:dyDescent="0.3">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row>
    <row r="67" spans="2:27" ht="14" x14ac:dyDescent="0.3">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row>
    <row r="68" spans="2:27" ht="14" x14ac:dyDescent="0.3">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2:27" ht="14" x14ac:dyDescent="0.3">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2:27" ht="14" x14ac:dyDescent="0.3">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2:27" ht="14" x14ac:dyDescent="0.3">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row>
    <row r="72" spans="2:27" ht="14" x14ac:dyDescent="0.3">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2:27" ht="14" x14ac:dyDescent="0.3">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2:27" ht="14" x14ac:dyDescent="0.3">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row>
    <row r="75" spans="2:27" ht="14" x14ac:dyDescent="0.3">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row>
    <row r="76" spans="2:27" ht="14" x14ac:dyDescent="0.3">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row>
    <row r="77" spans="2:27" ht="14" x14ac:dyDescent="0.3">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row>
    <row r="78" spans="2:27" ht="14" x14ac:dyDescent="0.3">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row>
    <row r="79" spans="2:27" ht="14" x14ac:dyDescent="0.3">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row>
    <row r="80" spans="2:27" ht="14" x14ac:dyDescent="0.3">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row>
    <row r="81" spans="2:27" ht="14" x14ac:dyDescent="0.3">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row>
    <row r="82" spans="2:27" ht="14" x14ac:dyDescent="0.3">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2:27" ht="14" x14ac:dyDescent="0.3">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row>
    <row r="84" spans="2:27" ht="14" x14ac:dyDescent="0.3">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2:27" ht="14" x14ac:dyDescent="0.3">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2:27" ht="14" x14ac:dyDescent="0.3">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2:27" ht="14" x14ac:dyDescent="0.3">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2:27" ht="14" x14ac:dyDescent="0.3">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2:27" ht="14" x14ac:dyDescent="0.3">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2:27" ht="14" x14ac:dyDescent="0.3">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2:27" ht="14" x14ac:dyDescent="0.3">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2:27" ht="14" x14ac:dyDescent="0.3">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2:27" ht="14" x14ac:dyDescent="0.3">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row>
    <row r="94" spans="2:27" ht="14" x14ac:dyDescent="0.3">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2:27" ht="14" x14ac:dyDescent="0.3">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2:27" ht="14" x14ac:dyDescent="0.3">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2:27" ht="14" x14ac:dyDescent="0.3">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2:27" ht="14" x14ac:dyDescent="0.3">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2:27" ht="14" x14ac:dyDescent="0.3">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row>
    <row r="100" spans="2:27" ht="14" x14ac:dyDescent="0.3">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2:27" ht="14" x14ac:dyDescent="0.3">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2:27" ht="14" x14ac:dyDescent="0.3">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2:27" ht="14" x14ac:dyDescent="0.3">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2:27" ht="14" x14ac:dyDescent="0.3">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2:27" ht="14" x14ac:dyDescent="0.3">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2:27" ht="14" x14ac:dyDescent="0.3">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2:27" ht="14" x14ac:dyDescent="0.3">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row>
    <row r="108" spans="2:27" ht="14" x14ac:dyDescent="0.3">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2:27" ht="14" x14ac:dyDescent="0.3">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2:27" ht="14" x14ac:dyDescent="0.3">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2:27" ht="14" x14ac:dyDescent="0.3">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2:27" ht="14" x14ac:dyDescent="0.3">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2:27" ht="14" x14ac:dyDescent="0.3">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2:27" ht="14" x14ac:dyDescent="0.3">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2:27" ht="14" x14ac:dyDescent="0.3">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2:27" ht="14" x14ac:dyDescent="0.3">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2:27" ht="14" x14ac:dyDescent="0.3">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2:27" ht="14" x14ac:dyDescent="0.3">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2:27" ht="14" x14ac:dyDescent="0.3">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2:27" ht="14" x14ac:dyDescent="0.3">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2:27" ht="14" x14ac:dyDescent="0.3">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2:27" ht="14" x14ac:dyDescent="0.3">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2:27" ht="14" x14ac:dyDescent="0.3">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2:27" ht="14" x14ac:dyDescent="0.3">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row>
    <row r="125" spans="2:27" ht="14" x14ac:dyDescent="0.3">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2:27" ht="14" x14ac:dyDescent="0.3">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row>
    <row r="127" spans="2:27" ht="14" x14ac:dyDescent="0.3">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2:27" ht="14" x14ac:dyDescent="0.3">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row>
    <row r="129" spans="2:27" ht="14" x14ac:dyDescent="0.3">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2:27" ht="14" x14ac:dyDescent="0.3">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row>
    <row r="131" spans="2:27" ht="14" x14ac:dyDescent="0.3">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2:27" ht="14" x14ac:dyDescent="0.3">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2:27" ht="14" x14ac:dyDescent="0.3">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2:27" ht="14" x14ac:dyDescent="0.3">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2:27" ht="14" x14ac:dyDescent="0.3">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row>
    <row r="136" spans="2:27" ht="14" x14ac:dyDescent="0.3">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2:27" ht="14" x14ac:dyDescent="0.3">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2:27" ht="14" x14ac:dyDescent="0.3">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2:27" ht="14" x14ac:dyDescent="0.3">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2:27" ht="14" x14ac:dyDescent="0.3">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2:27" ht="14" x14ac:dyDescent="0.3">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2:27" ht="14" x14ac:dyDescent="0.3">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2:27" ht="14" x14ac:dyDescent="0.3">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2:27" ht="14" x14ac:dyDescent="0.3">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2:27" ht="14" x14ac:dyDescent="0.3">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2:27" ht="14" x14ac:dyDescent="0.3">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2:27" ht="14" x14ac:dyDescent="0.3">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2:27" ht="14" x14ac:dyDescent="0.3">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2:27" ht="14" x14ac:dyDescent="0.3">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2:27" ht="14" x14ac:dyDescent="0.3">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2:27" ht="14" x14ac:dyDescent="0.3">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2:27" ht="14" x14ac:dyDescent="0.3">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2:27" ht="14" x14ac:dyDescent="0.3">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2:27" ht="14" x14ac:dyDescent="0.3">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2:27" ht="14" x14ac:dyDescent="0.3">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2:27" ht="14" x14ac:dyDescent="0.3">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row>
    <row r="157" spans="2:27" ht="14" x14ac:dyDescent="0.3">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2:27" ht="14" x14ac:dyDescent="0.3">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2:27" ht="14" x14ac:dyDescent="0.3">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2:27" ht="14" x14ac:dyDescent="0.3">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2:27" ht="14" x14ac:dyDescent="0.3">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2:27" ht="14" x14ac:dyDescent="0.3">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2:27" ht="14" x14ac:dyDescent="0.3">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2:27" ht="14" x14ac:dyDescent="0.3">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2:27" ht="14" x14ac:dyDescent="0.3">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2:27" ht="14" x14ac:dyDescent="0.3">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2:27" ht="14" x14ac:dyDescent="0.3">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2:27" ht="14" x14ac:dyDescent="0.3">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2:27" ht="14" x14ac:dyDescent="0.3">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2:27" ht="14" x14ac:dyDescent="0.3">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2:27" ht="14" x14ac:dyDescent="0.3">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2:27" ht="14" x14ac:dyDescent="0.3">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2:27" ht="14" x14ac:dyDescent="0.3">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2:27" ht="14" x14ac:dyDescent="0.3">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2:27" ht="14" x14ac:dyDescent="0.3">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2:27" ht="14" x14ac:dyDescent="0.3">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2:27" ht="14" x14ac:dyDescent="0.3">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2:27" ht="14" x14ac:dyDescent="0.3">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2:27" ht="14" x14ac:dyDescent="0.3">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2:27" ht="14" x14ac:dyDescent="0.3">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2:27" ht="14" x14ac:dyDescent="0.3">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2:27" ht="14" x14ac:dyDescent="0.3">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2:27" ht="14" x14ac:dyDescent="0.3">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2:27" ht="14" x14ac:dyDescent="0.3">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2:27" ht="14" x14ac:dyDescent="0.3">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2:27" ht="14" x14ac:dyDescent="0.3">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2:27" ht="14" x14ac:dyDescent="0.3">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2:27" ht="14" x14ac:dyDescent="0.3">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2:27" ht="14" x14ac:dyDescent="0.3">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2:27" ht="14" x14ac:dyDescent="0.3">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2:27" ht="14" x14ac:dyDescent="0.3">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2:27" ht="14" x14ac:dyDescent="0.3">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2:27" ht="14" x14ac:dyDescent="0.3">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2:27" ht="14" x14ac:dyDescent="0.3">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2:27" ht="14" x14ac:dyDescent="0.3">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2:27" ht="14" x14ac:dyDescent="0.3">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2:27" ht="14" x14ac:dyDescent="0.3">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2:27" ht="14" x14ac:dyDescent="0.3">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2:27" ht="14" x14ac:dyDescent="0.3">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2:27" ht="14" x14ac:dyDescent="0.3">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2:27" ht="14" x14ac:dyDescent="0.3">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2:27" ht="14" x14ac:dyDescent="0.3">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2:27" ht="14" x14ac:dyDescent="0.3">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2:27" ht="14" x14ac:dyDescent="0.3">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2:27" ht="14" x14ac:dyDescent="0.3">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2:27" ht="14" x14ac:dyDescent="0.3">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2:27" ht="14" x14ac:dyDescent="0.3">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2:27" ht="14" x14ac:dyDescent="0.3">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2:27" ht="14" x14ac:dyDescent="0.3">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2:27" ht="14" x14ac:dyDescent="0.3">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2:27" ht="14" x14ac:dyDescent="0.3">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2:27" ht="14" x14ac:dyDescent="0.3">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2:27" ht="14" x14ac:dyDescent="0.3">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2:27" ht="14" x14ac:dyDescent="0.3">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2:27" ht="14" x14ac:dyDescent="0.3">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2:27" ht="14" x14ac:dyDescent="0.3">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2:27" ht="14" x14ac:dyDescent="0.3">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2:27" ht="14" x14ac:dyDescent="0.3">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2:27" ht="14" x14ac:dyDescent="0.3">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2:27" ht="14" x14ac:dyDescent="0.3">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2:27" ht="14" x14ac:dyDescent="0.3">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2:27" ht="14" x14ac:dyDescent="0.3">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2:27" ht="14" x14ac:dyDescent="0.3">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2:27" ht="14" x14ac:dyDescent="0.3">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2:27" ht="14" x14ac:dyDescent="0.3">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2:27" ht="14" x14ac:dyDescent="0.3">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2:27" ht="14" x14ac:dyDescent="0.3">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2:27" ht="14" x14ac:dyDescent="0.3">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2:27" ht="14" x14ac:dyDescent="0.3">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2:27" ht="14" x14ac:dyDescent="0.3">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2:27" ht="14" x14ac:dyDescent="0.3">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2:27" ht="14" x14ac:dyDescent="0.3">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row>
    <row r="233" spans="2:27" ht="14" x14ac:dyDescent="0.3">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2:27" ht="14" x14ac:dyDescent="0.3">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2:27" ht="14" x14ac:dyDescent="0.3">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row>
    <row r="236" spans="2:27" ht="14" x14ac:dyDescent="0.3">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2:27" ht="14" x14ac:dyDescent="0.3">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2:27" ht="14" x14ac:dyDescent="0.3">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2:27" ht="14" x14ac:dyDescent="0.3">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2:27" ht="14" x14ac:dyDescent="0.3">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2:27" ht="14" x14ac:dyDescent="0.3">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2:27" ht="14" x14ac:dyDescent="0.3">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2:27" ht="14" x14ac:dyDescent="0.3">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2:27" ht="14" x14ac:dyDescent="0.3">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2:27" ht="14" x14ac:dyDescent="0.3">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2:27" ht="14" x14ac:dyDescent="0.3">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2:27" ht="14" x14ac:dyDescent="0.3">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row>
    <row r="248" spans="2:27" ht="14" x14ac:dyDescent="0.3">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2:27" ht="14" x14ac:dyDescent="0.3">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row>
    <row r="250" spans="2:27" ht="14" x14ac:dyDescent="0.3">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2:27" ht="14" x14ac:dyDescent="0.3">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2:27" ht="14" x14ac:dyDescent="0.3">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2:27" ht="14" x14ac:dyDescent="0.3">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2:27" ht="14" x14ac:dyDescent="0.3">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2:27" ht="14" x14ac:dyDescent="0.3">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2:27" ht="14" x14ac:dyDescent="0.3">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2:27" ht="14" x14ac:dyDescent="0.3">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2:27" ht="14" x14ac:dyDescent="0.3">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2:27" ht="14" x14ac:dyDescent="0.3">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2:27" ht="14" x14ac:dyDescent="0.3">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2:27" ht="14" x14ac:dyDescent="0.3">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2:27" ht="14" x14ac:dyDescent="0.3">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row>
    <row r="263" spans="2:27" ht="14" x14ac:dyDescent="0.3">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2:27" ht="14" x14ac:dyDescent="0.3">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2:27" ht="14" x14ac:dyDescent="0.3">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2:27" ht="14" x14ac:dyDescent="0.3">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2:27" ht="14" x14ac:dyDescent="0.3">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2:27" ht="14" x14ac:dyDescent="0.3">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2:27" ht="14" x14ac:dyDescent="0.3">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2:27" ht="14" x14ac:dyDescent="0.3">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2:27" ht="14" x14ac:dyDescent="0.3">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row>
    <row r="272" spans="2:27" ht="14" x14ac:dyDescent="0.3">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2:27" ht="14" x14ac:dyDescent="0.3">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2:27" ht="14" x14ac:dyDescent="0.3">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2:27" ht="14" x14ac:dyDescent="0.3">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row>
    <row r="276" spans="2:27" ht="14" x14ac:dyDescent="0.3">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2:27" ht="14" x14ac:dyDescent="0.3">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2:27" ht="14" x14ac:dyDescent="0.3">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2:27" ht="14" x14ac:dyDescent="0.3">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2:27" ht="14" x14ac:dyDescent="0.3">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2:27" ht="14" x14ac:dyDescent="0.3">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2:27" ht="14" x14ac:dyDescent="0.3">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2:27" ht="14" x14ac:dyDescent="0.3">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2:27" ht="14" x14ac:dyDescent="0.3">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2:27" ht="14" x14ac:dyDescent="0.3">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2:27" ht="14" x14ac:dyDescent="0.3">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2:27" ht="14" x14ac:dyDescent="0.3">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2:27" ht="14" x14ac:dyDescent="0.3">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2:27" ht="14" x14ac:dyDescent="0.3">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2:27" ht="14" x14ac:dyDescent="0.3">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row>
    <row r="291" spans="2:27" ht="14" x14ac:dyDescent="0.3">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2:27" ht="14" x14ac:dyDescent="0.3">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2:27" ht="14" x14ac:dyDescent="0.3">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2:27" ht="14" x14ac:dyDescent="0.3">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row>
    <row r="295" spans="2:27" ht="14" x14ac:dyDescent="0.3">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row>
    <row r="296" spans="2:27" ht="14" x14ac:dyDescent="0.3">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2:27" ht="14" x14ac:dyDescent="0.3">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2:27" ht="14" x14ac:dyDescent="0.3">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2:27" ht="14" x14ac:dyDescent="0.3">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2:27" ht="14" x14ac:dyDescent="0.3">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2:27" ht="14" x14ac:dyDescent="0.3">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2:27" ht="14" x14ac:dyDescent="0.3">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row>
    <row r="303" spans="2:27" ht="14" x14ac:dyDescent="0.3">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row>
    <row r="304" spans="2:27" ht="14" x14ac:dyDescent="0.3">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2:27" ht="14" x14ac:dyDescent="0.3">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2:27" ht="14" x14ac:dyDescent="0.3">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row>
    <row r="307" spans="2:27" ht="14" x14ac:dyDescent="0.3">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row>
    <row r="308" spans="2:27" ht="14" x14ac:dyDescent="0.3">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2:27" ht="14" x14ac:dyDescent="0.3">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row>
    <row r="310" spans="2:27" ht="14" x14ac:dyDescent="0.3">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2:27" ht="14" x14ac:dyDescent="0.3">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row>
    <row r="312" spans="2:27" ht="14" x14ac:dyDescent="0.3">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2:27" ht="14" x14ac:dyDescent="0.3">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2:27" ht="14" x14ac:dyDescent="0.3">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2:27" ht="14" x14ac:dyDescent="0.3">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2:27" ht="14" x14ac:dyDescent="0.3">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2:27" ht="14" x14ac:dyDescent="0.3">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2:27" ht="14" x14ac:dyDescent="0.3">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row>
    <row r="319" spans="2:27" ht="14" x14ac:dyDescent="0.3">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2:27" ht="14" x14ac:dyDescent="0.3">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2:27" ht="14" x14ac:dyDescent="0.3">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2:27" ht="14" x14ac:dyDescent="0.3">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2:27" ht="14" x14ac:dyDescent="0.3">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2:27" ht="14" x14ac:dyDescent="0.3">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2:27" ht="14" x14ac:dyDescent="0.3">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2:27" ht="14" x14ac:dyDescent="0.3">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2:27" ht="14" x14ac:dyDescent="0.3">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2:27" ht="14" x14ac:dyDescent="0.3">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row>
    <row r="329" spans="2:27" ht="14" x14ac:dyDescent="0.3">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2:27" ht="14" x14ac:dyDescent="0.3">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2:27" ht="14" x14ac:dyDescent="0.3">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2:27" ht="14" x14ac:dyDescent="0.3">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2:27" ht="14" x14ac:dyDescent="0.3">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2:27" ht="14" x14ac:dyDescent="0.3">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2:27" ht="14" x14ac:dyDescent="0.3">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2:27" ht="14" x14ac:dyDescent="0.3">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row>
    <row r="337" spans="2:27" ht="14" x14ac:dyDescent="0.3">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2:27" ht="14" x14ac:dyDescent="0.3">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2:27" ht="14" x14ac:dyDescent="0.3">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2:27" ht="14" x14ac:dyDescent="0.3">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2:27" ht="14" x14ac:dyDescent="0.3">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2:27" ht="14" x14ac:dyDescent="0.3">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row>
    <row r="343" spans="2:27" ht="14" x14ac:dyDescent="0.3">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2:27" ht="14" x14ac:dyDescent="0.3">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row>
    <row r="345" spans="2:27" ht="14" x14ac:dyDescent="0.3">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2:27" ht="14" x14ac:dyDescent="0.3">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2:27" ht="14" x14ac:dyDescent="0.3">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2:27" ht="14" x14ac:dyDescent="0.3">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2:27" ht="14" x14ac:dyDescent="0.3">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2:27" ht="14" x14ac:dyDescent="0.3">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row>
    <row r="351" spans="2:27" ht="14" x14ac:dyDescent="0.3">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2:27" ht="14" x14ac:dyDescent="0.3">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row>
    <row r="353" spans="2:27" ht="14" x14ac:dyDescent="0.3">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2:27" ht="14" x14ac:dyDescent="0.3">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2:27" ht="14" x14ac:dyDescent="0.3">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2:27" ht="14" x14ac:dyDescent="0.3">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2:27" ht="14" x14ac:dyDescent="0.3">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2:27" ht="14" x14ac:dyDescent="0.3">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2:27" ht="14" x14ac:dyDescent="0.3">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2:27" ht="14" x14ac:dyDescent="0.3">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row>
    <row r="361" spans="2:27" ht="14" x14ac:dyDescent="0.3">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2:27" ht="14" x14ac:dyDescent="0.3">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row>
    <row r="363" spans="2:27" ht="14" x14ac:dyDescent="0.3">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row>
    <row r="364" spans="2:27" ht="14" x14ac:dyDescent="0.3">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2:27" ht="14" x14ac:dyDescent="0.3">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2:27" ht="14" x14ac:dyDescent="0.3">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2:27" ht="14" x14ac:dyDescent="0.3">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2:27" ht="14" x14ac:dyDescent="0.3">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2:27" ht="14" x14ac:dyDescent="0.3">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2:27" ht="14" x14ac:dyDescent="0.3">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2:27" ht="14" x14ac:dyDescent="0.3">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2:27" ht="14" x14ac:dyDescent="0.3">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2:27" ht="14" x14ac:dyDescent="0.3">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row>
    <row r="374" spans="2:27" ht="14" x14ac:dyDescent="0.3">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2:27" ht="14" x14ac:dyDescent="0.3">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2:27" ht="14" x14ac:dyDescent="0.3">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2:27" ht="14" x14ac:dyDescent="0.3">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2:27" ht="14" x14ac:dyDescent="0.3">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2:27" ht="14" x14ac:dyDescent="0.3">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2:27" ht="14" x14ac:dyDescent="0.3">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2:27" ht="14" x14ac:dyDescent="0.3">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2:27" ht="14" x14ac:dyDescent="0.3">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2:27" ht="14" x14ac:dyDescent="0.3">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2:27" ht="14" x14ac:dyDescent="0.3">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row>
    <row r="385" spans="2:27" ht="14" x14ac:dyDescent="0.3">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2:27" ht="14" x14ac:dyDescent="0.3">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2:27" ht="14" x14ac:dyDescent="0.3">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2:27" ht="14" x14ac:dyDescent="0.3">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2:27" ht="14" x14ac:dyDescent="0.3">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2:27" ht="14" x14ac:dyDescent="0.3">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2:27" ht="14" x14ac:dyDescent="0.3">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2:27" ht="14" x14ac:dyDescent="0.3">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2:27" ht="14" x14ac:dyDescent="0.3">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2:27" ht="14" x14ac:dyDescent="0.3">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2:27" ht="14" x14ac:dyDescent="0.3">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2:27" ht="14" x14ac:dyDescent="0.3">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2:27" ht="14" x14ac:dyDescent="0.3">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2:27" ht="14" x14ac:dyDescent="0.3">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2:27" ht="14" x14ac:dyDescent="0.3">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2:27" ht="14" x14ac:dyDescent="0.3">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2:27" ht="14" x14ac:dyDescent="0.3">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2:27" ht="14" x14ac:dyDescent="0.3">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2:27" ht="14" x14ac:dyDescent="0.3">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2:27" ht="14" x14ac:dyDescent="0.3">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2:27" ht="14" x14ac:dyDescent="0.3">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2:27" ht="14" x14ac:dyDescent="0.3">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2:27" ht="14" x14ac:dyDescent="0.3">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2:27" ht="14" x14ac:dyDescent="0.3">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2:27" ht="14" x14ac:dyDescent="0.3">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2:27" ht="14" x14ac:dyDescent="0.3">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2:27" ht="14" x14ac:dyDescent="0.3">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2:27" ht="14" x14ac:dyDescent="0.3">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2:27" ht="14" x14ac:dyDescent="0.3">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2:27" ht="14" x14ac:dyDescent="0.3">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2:27" ht="14" x14ac:dyDescent="0.3">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2:27" ht="14" x14ac:dyDescent="0.3">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2:27" ht="14" x14ac:dyDescent="0.3">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2:27" ht="14" x14ac:dyDescent="0.3">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2:27" ht="14" x14ac:dyDescent="0.3">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2:27" ht="14" x14ac:dyDescent="0.3">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2:27" ht="14" x14ac:dyDescent="0.3">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2:27" ht="14" x14ac:dyDescent="0.3">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2:27" ht="14" x14ac:dyDescent="0.3">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2:27" ht="14" x14ac:dyDescent="0.3">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2:27" ht="14" x14ac:dyDescent="0.3">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2:27" ht="14" x14ac:dyDescent="0.3">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2:27" ht="14" x14ac:dyDescent="0.3">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2:27" ht="14" x14ac:dyDescent="0.3">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2:27" ht="14" x14ac:dyDescent="0.3">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2:27" ht="14" x14ac:dyDescent="0.3">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2:27" ht="14" x14ac:dyDescent="0.3">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2:27" ht="14" x14ac:dyDescent="0.3">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2:27" ht="14" x14ac:dyDescent="0.3">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2:27" ht="14" x14ac:dyDescent="0.3">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2:27" ht="14" x14ac:dyDescent="0.3">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2:27" ht="14" x14ac:dyDescent="0.3">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2:27" ht="14" x14ac:dyDescent="0.3">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2:27" ht="14" x14ac:dyDescent="0.3">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2:27" ht="14" x14ac:dyDescent="0.3">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2:27" ht="14" x14ac:dyDescent="0.3">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2:27" ht="14" x14ac:dyDescent="0.3">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2:27" ht="14" x14ac:dyDescent="0.3">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2:27" ht="14" x14ac:dyDescent="0.3">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2:27" ht="14" x14ac:dyDescent="0.3">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2:27" ht="14" x14ac:dyDescent="0.3">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2:27" ht="14" x14ac:dyDescent="0.3">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2:27" ht="14" x14ac:dyDescent="0.3">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2:27" ht="14" x14ac:dyDescent="0.3">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2:27" ht="14" x14ac:dyDescent="0.3">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2:27" ht="14" x14ac:dyDescent="0.3">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2:27" ht="14" x14ac:dyDescent="0.3">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2:27" ht="14" x14ac:dyDescent="0.3">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2:27" ht="14" x14ac:dyDescent="0.3">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2:27" ht="14" x14ac:dyDescent="0.3">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row>
    <row r="455" spans="2:27" ht="14" x14ac:dyDescent="0.3">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2:27" ht="14" x14ac:dyDescent="0.3">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2:27" ht="14" x14ac:dyDescent="0.3">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2:27" ht="14" x14ac:dyDescent="0.3">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2:27" ht="14" x14ac:dyDescent="0.3">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2:27" ht="14" x14ac:dyDescent="0.3">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2:27" ht="14" x14ac:dyDescent="0.3">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2:27" ht="14" x14ac:dyDescent="0.3">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2:27" ht="14" x14ac:dyDescent="0.3">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2:27" ht="14" x14ac:dyDescent="0.3">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2:27" ht="14" x14ac:dyDescent="0.3">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2:27" ht="14" x14ac:dyDescent="0.3">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2:27" ht="14" x14ac:dyDescent="0.3">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2:27" ht="14" x14ac:dyDescent="0.3">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2:27" ht="14" x14ac:dyDescent="0.3">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2:27" ht="14" x14ac:dyDescent="0.3">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2:27" ht="14" x14ac:dyDescent="0.3">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2:27" ht="14" x14ac:dyDescent="0.3">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2:27" ht="14" x14ac:dyDescent="0.3">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2:27" ht="14" x14ac:dyDescent="0.3">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2:27" ht="14" x14ac:dyDescent="0.3">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2:27" ht="14" x14ac:dyDescent="0.3">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2:27" ht="14" x14ac:dyDescent="0.3">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row>
    <row r="478" spans="2:27" ht="14" x14ac:dyDescent="0.3">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2:27" ht="14" x14ac:dyDescent="0.3">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row>
    <row r="480" spans="2:27" ht="14" x14ac:dyDescent="0.3">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2:27" ht="14" x14ac:dyDescent="0.3">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2:27" ht="14" x14ac:dyDescent="0.3">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2:27" ht="14" x14ac:dyDescent="0.3">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2:27" ht="14" x14ac:dyDescent="0.3">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2:27" ht="14" x14ac:dyDescent="0.3">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2:27" ht="14" x14ac:dyDescent="0.3">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row>
    <row r="487" spans="2:27" ht="14" x14ac:dyDescent="0.3">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2:27" ht="14" x14ac:dyDescent="0.3">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2:27" ht="14" x14ac:dyDescent="0.3">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2:27" ht="14" x14ac:dyDescent="0.3">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row>
    <row r="491" spans="2:27" ht="14" x14ac:dyDescent="0.3">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2:27" ht="14" x14ac:dyDescent="0.3">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2:27" ht="14" x14ac:dyDescent="0.3">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2:27" ht="14" x14ac:dyDescent="0.3">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2:27" ht="14" x14ac:dyDescent="0.3">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2:27" ht="14" x14ac:dyDescent="0.3">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2:27" ht="14" x14ac:dyDescent="0.3">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2:27" ht="14" x14ac:dyDescent="0.3">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2:27" ht="14" x14ac:dyDescent="0.3">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2:27" ht="14" x14ac:dyDescent="0.3">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2:27" ht="14" x14ac:dyDescent="0.3">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2:27" ht="14" x14ac:dyDescent="0.3">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2:27" ht="14" x14ac:dyDescent="0.3">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2:27" ht="14" x14ac:dyDescent="0.3">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2:27" ht="14" x14ac:dyDescent="0.3">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2:27" ht="14" x14ac:dyDescent="0.3">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2:27" ht="14" x14ac:dyDescent="0.3">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2:27" ht="14" x14ac:dyDescent="0.3">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2:27" ht="14" x14ac:dyDescent="0.3">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2:27" ht="14" x14ac:dyDescent="0.3">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2:27" ht="14" x14ac:dyDescent="0.3">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2:27" ht="14" x14ac:dyDescent="0.3">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2:27" ht="14" x14ac:dyDescent="0.3">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2:27" ht="14" x14ac:dyDescent="0.3">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2:27" ht="14" x14ac:dyDescent="0.3">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row>
    <row r="516" spans="2:27" ht="14" x14ac:dyDescent="0.3">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2:27" ht="14" x14ac:dyDescent="0.3">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2:27" ht="14" x14ac:dyDescent="0.3">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row>
    <row r="519" spans="2:27" ht="14" x14ac:dyDescent="0.3">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2:27" ht="14" x14ac:dyDescent="0.3">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2:27" ht="14" x14ac:dyDescent="0.3">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2:27" ht="14" x14ac:dyDescent="0.3">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2:27" ht="14" x14ac:dyDescent="0.3">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2:27" ht="14" x14ac:dyDescent="0.3">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2:27" ht="14" x14ac:dyDescent="0.3">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2:27" ht="14" x14ac:dyDescent="0.3">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2:27" ht="14" x14ac:dyDescent="0.3">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2:27" ht="14" x14ac:dyDescent="0.3">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2:27" ht="14" x14ac:dyDescent="0.3">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row>
    <row r="530" spans="2:27" ht="14" x14ac:dyDescent="0.3">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2:27" ht="14" x14ac:dyDescent="0.3">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2:27" ht="14" x14ac:dyDescent="0.3">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2:27" ht="14" x14ac:dyDescent="0.3">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2:27" ht="14" x14ac:dyDescent="0.3">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2:27" ht="14" x14ac:dyDescent="0.3">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2:27" ht="14" x14ac:dyDescent="0.3">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2:27" ht="14" x14ac:dyDescent="0.3">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2:27" ht="14" x14ac:dyDescent="0.3">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2:27" ht="14" x14ac:dyDescent="0.3">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2:27" ht="14" x14ac:dyDescent="0.3">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2:27" ht="14" x14ac:dyDescent="0.3">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2:27" ht="14" x14ac:dyDescent="0.3">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2:27" ht="14" x14ac:dyDescent="0.3">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2:27" ht="14" x14ac:dyDescent="0.3">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2:27" ht="14" x14ac:dyDescent="0.3">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2:27" ht="14" x14ac:dyDescent="0.3">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2:27" ht="14" x14ac:dyDescent="0.3">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2:27" ht="14" x14ac:dyDescent="0.3">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2:27" ht="14" x14ac:dyDescent="0.3">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2:27" ht="14" x14ac:dyDescent="0.3">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row>
    <row r="551" spans="2:27" ht="14" x14ac:dyDescent="0.3">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2:27" ht="14" x14ac:dyDescent="0.3">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2:27" ht="14" x14ac:dyDescent="0.3">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2:27" ht="14" x14ac:dyDescent="0.3">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2:27" ht="14" x14ac:dyDescent="0.3">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2:27" ht="14" x14ac:dyDescent="0.3">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2:27" ht="14" x14ac:dyDescent="0.3">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2:27" ht="14" x14ac:dyDescent="0.3">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row>
    <row r="559" spans="2:27" ht="14" x14ac:dyDescent="0.3">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row>
    <row r="560" spans="2:27" ht="14" x14ac:dyDescent="0.3">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2:27" ht="14" x14ac:dyDescent="0.3">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2:27" ht="14" x14ac:dyDescent="0.3">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2:27" ht="14" x14ac:dyDescent="0.3">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2:27" ht="14" x14ac:dyDescent="0.3">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2:27" ht="14" x14ac:dyDescent="0.3">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2:27" ht="14" x14ac:dyDescent="0.3">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2:27" ht="14" x14ac:dyDescent="0.3">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2:27" ht="14" x14ac:dyDescent="0.3">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2:27" ht="14" x14ac:dyDescent="0.3">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2:27" ht="14" x14ac:dyDescent="0.3">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2:27" ht="14" x14ac:dyDescent="0.3">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2:27" ht="14" x14ac:dyDescent="0.3">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row>
    <row r="573" spans="2:27" ht="14" x14ac:dyDescent="0.3">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2:27" ht="14" x14ac:dyDescent="0.3">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2:27" ht="14" x14ac:dyDescent="0.3">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2:27" ht="14" x14ac:dyDescent="0.3">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2:27" ht="14" x14ac:dyDescent="0.3">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2:27" ht="14" x14ac:dyDescent="0.3">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2:27" ht="14" x14ac:dyDescent="0.3">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2:27" ht="14" x14ac:dyDescent="0.3">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row>
    <row r="581" spans="2:27" ht="14" x14ac:dyDescent="0.3">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2:27" ht="14" x14ac:dyDescent="0.3">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2:27" ht="14" x14ac:dyDescent="0.3">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2:27" ht="14" x14ac:dyDescent="0.3">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2:27" ht="14" x14ac:dyDescent="0.3">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2:27" ht="14" x14ac:dyDescent="0.3">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2:27" ht="14" x14ac:dyDescent="0.3">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2:27" ht="14" x14ac:dyDescent="0.3">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row>
    <row r="589" spans="2:27" ht="14" x14ac:dyDescent="0.3">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2:27" ht="14" x14ac:dyDescent="0.3">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2:27" ht="14" x14ac:dyDescent="0.3">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2:27" ht="14" x14ac:dyDescent="0.3">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2:27" ht="14" x14ac:dyDescent="0.3">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2:27" ht="14" x14ac:dyDescent="0.3">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2:27" ht="14" x14ac:dyDescent="0.3">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2:27" ht="14" x14ac:dyDescent="0.3">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2:27" ht="14" x14ac:dyDescent="0.3">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2:27" ht="14" x14ac:dyDescent="0.3">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row>
    <row r="599" spans="2:27" ht="14" x14ac:dyDescent="0.3">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2:27" ht="14" x14ac:dyDescent="0.3">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2:27" ht="14" x14ac:dyDescent="0.3">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2:27" ht="14" x14ac:dyDescent="0.3">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2:27" ht="14" x14ac:dyDescent="0.3">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2:27" ht="14" x14ac:dyDescent="0.3">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2:27" ht="14" x14ac:dyDescent="0.3">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2:27" ht="14" x14ac:dyDescent="0.3">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2:27" ht="14" x14ac:dyDescent="0.3">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2:27" ht="14" x14ac:dyDescent="0.3">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2:27" ht="14" x14ac:dyDescent="0.3">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2:27" ht="14" x14ac:dyDescent="0.3">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2:27" ht="14" x14ac:dyDescent="0.3">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2:27" ht="14" x14ac:dyDescent="0.3">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2:27" ht="14" x14ac:dyDescent="0.3">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2:27" ht="14" x14ac:dyDescent="0.3">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2:27" ht="14" x14ac:dyDescent="0.3">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2:27" ht="14" x14ac:dyDescent="0.3">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2:27" ht="14" x14ac:dyDescent="0.3">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2:27" ht="14" x14ac:dyDescent="0.3">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2:27" ht="14" x14ac:dyDescent="0.3">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2:27" ht="14" x14ac:dyDescent="0.3">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2:27" ht="14" x14ac:dyDescent="0.3">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2:27" ht="14" x14ac:dyDescent="0.3">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2:27" ht="14" x14ac:dyDescent="0.3">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2:27" ht="14" x14ac:dyDescent="0.3">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2:27" ht="14" x14ac:dyDescent="0.3">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2:27" ht="14" x14ac:dyDescent="0.3">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2:27" ht="14" x14ac:dyDescent="0.3">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2:27" ht="14" x14ac:dyDescent="0.3">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2:27" ht="14" x14ac:dyDescent="0.3">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2:27" ht="14" x14ac:dyDescent="0.3">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2:27" ht="14" x14ac:dyDescent="0.3">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2:27" ht="14" x14ac:dyDescent="0.3">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2:27" ht="14" x14ac:dyDescent="0.3">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row>
    <row r="634" spans="2:27" ht="14" x14ac:dyDescent="0.3">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2:27" ht="14" x14ac:dyDescent="0.3">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2:27" ht="14" x14ac:dyDescent="0.3">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2:27" ht="14" x14ac:dyDescent="0.3">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2:27" ht="14" x14ac:dyDescent="0.3">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2:27" ht="14" x14ac:dyDescent="0.3">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2:27" ht="14" x14ac:dyDescent="0.3">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2:27" ht="14" x14ac:dyDescent="0.3">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row>
    <row r="642" spans="2:27" ht="14" x14ac:dyDescent="0.3">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2:27" ht="14" x14ac:dyDescent="0.3">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2:27" ht="14" x14ac:dyDescent="0.3">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2:27" ht="14" x14ac:dyDescent="0.3">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row>
    <row r="646" spans="2:27" ht="14" x14ac:dyDescent="0.3">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2:27" ht="14" x14ac:dyDescent="0.3">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2:27" ht="14" x14ac:dyDescent="0.3">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row>
    <row r="649" spans="2:27" ht="14" x14ac:dyDescent="0.3">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2:27" ht="14" x14ac:dyDescent="0.3">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row>
    <row r="651" spans="2:27" ht="14" x14ac:dyDescent="0.3">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2:27" ht="14" x14ac:dyDescent="0.3">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2:27" ht="14" x14ac:dyDescent="0.3">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2:27" ht="14" x14ac:dyDescent="0.3">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2:27" ht="14" x14ac:dyDescent="0.3">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2:27" ht="14" x14ac:dyDescent="0.3">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2:27" ht="14" x14ac:dyDescent="0.3">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row>
    <row r="658" spans="2:27" ht="14" x14ac:dyDescent="0.3">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2:27" ht="14" x14ac:dyDescent="0.3">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2:27" ht="14" x14ac:dyDescent="0.3">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row>
    <row r="661" spans="2:27" ht="14" x14ac:dyDescent="0.3">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row>
    <row r="662" spans="2:27" ht="14" x14ac:dyDescent="0.3">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2:27" ht="14" x14ac:dyDescent="0.3">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2:27" ht="14" x14ac:dyDescent="0.3">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2:27" ht="14" x14ac:dyDescent="0.3">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row>
    <row r="666" spans="2:27" ht="14" x14ac:dyDescent="0.3">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2:27" ht="14" x14ac:dyDescent="0.3">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2:27" ht="14" x14ac:dyDescent="0.3">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2:27" ht="14" x14ac:dyDescent="0.3">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2:27" ht="14" x14ac:dyDescent="0.3">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2:27" ht="14" x14ac:dyDescent="0.3">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2:27" ht="14" x14ac:dyDescent="0.3">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2:27" ht="14" x14ac:dyDescent="0.3">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row>
    <row r="674" spans="2:27" ht="14" x14ac:dyDescent="0.3">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row>
    <row r="675" spans="2:27" ht="14" x14ac:dyDescent="0.3">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2:27" ht="14" x14ac:dyDescent="0.3">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row>
    <row r="677" spans="2:27" ht="14" x14ac:dyDescent="0.3">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2:27" ht="14" x14ac:dyDescent="0.3">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2:27" ht="14" x14ac:dyDescent="0.3">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2:27" ht="14" x14ac:dyDescent="0.3">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2:27" ht="14" x14ac:dyDescent="0.3">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row>
    <row r="682" spans="2:27" ht="14" x14ac:dyDescent="0.3">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2:27" ht="14" x14ac:dyDescent="0.3">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row>
    <row r="684" spans="2:27" ht="14" x14ac:dyDescent="0.3">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2:27" ht="14" x14ac:dyDescent="0.3">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2:27" ht="14" x14ac:dyDescent="0.3">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2:27" ht="14" x14ac:dyDescent="0.3">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2:27" ht="14" x14ac:dyDescent="0.3">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row>
    <row r="689" spans="2:27" ht="14" x14ac:dyDescent="0.3">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2:27" ht="14" x14ac:dyDescent="0.3">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row>
    <row r="691" spans="2:27" ht="14" x14ac:dyDescent="0.3">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row>
    <row r="692" spans="2:27" ht="14" x14ac:dyDescent="0.3">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2:27" ht="14" x14ac:dyDescent="0.3">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2:27" ht="14" x14ac:dyDescent="0.3">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2:27" ht="14" x14ac:dyDescent="0.3">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row>
    <row r="696" spans="2:27" ht="14" x14ac:dyDescent="0.3">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2:27" ht="14" x14ac:dyDescent="0.3">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2:27" ht="14" x14ac:dyDescent="0.3">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2:27" ht="14" x14ac:dyDescent="0.3">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2:27" ht="14" x14ac:dyDescent="0.3">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row>
    <row r="701" spans="2:27" ht="14" x14ac:dyDescent="0.3">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2:27" ht="14" x14ac:dyDescent="0.3">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2:27" ht="14" x14ac:dyDescent="0.3">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row>
    <row r="704" spans="2:27" ht="14" x14ac:dyDescent="0.3">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2:27" ht="14" x14ac:dyDescent="0.3">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2:27" ht="14" x14ac:dyDescent="0.3">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2:27" ht="14" x14ac:dyDescent="0.3">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row>
    <row r="708" spans="2:27" ht="14" x14ac:dyDescent="0.3">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2:27" ht="14" x14ac:dyDescent="0.3">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2:27" ht="14" x14ac:dyDescent="0.3">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2:27" ht="14" x14ac:dyDescent="0.3">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2:27" ht="14" x14ac:dyDescent="0.3">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2:27" ht="14" x14ac:dyDescent="0.3">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2:27" ht="14" x14ac:dyDescent="0.3">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2:27" ht="14" x14ac:dyDescent="0.3">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2:27" ht="14" x14ac:dyDescent="0.3">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row>
    <row r="717" spans="2:27" ht="14" x14ac:dyDescent="0.3">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2:27" ht="14" x14ac:dyDescent="0.3">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2:27" ht="14" x14ac:dyDescent="0.3">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2:27" ht="14" x14ac:dyDescent="0.3">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2:27" ht="14" x14ac:dyDescent="0.3">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2:27" ht="14" x14ac:dyDescent="0.3">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row>
    <row r="723" spans="2:27" ht="14" x14ac:dyDescent="0.3">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row>
    <row r="724" spans="2:27" ht="14" x14ac:dyDescent="0.3">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2:27" ht="14" x14ac:dyDescent="0.3">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2:27" ht="14" x14ac:dyDescent="0.3">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2:27" ht="14" x14ac:dyDescent="0.3">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2:27" ht="14" x14ac:dyDescent="0.3">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2:27" ht="14" x14ac:dyDescent="0.3">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2:27" ht="14" x14ac:dyDescent="0.3">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2:27" ht="14" x14ac:dyDescent="0.3">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row>
    <row r="732" spans="2:27" ht="14" x14ac:dyDescent="0.3">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2:27" ht="14" x14ac:dyDescent="0.3">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2:27" ht="14" x14ac:dyDescent="0.3">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row>
    <row r="735" spans="2:27" ht="14" x14ac:dyDescent="0.3">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2:27" ht="14" x14ac:dyDescent="0.3">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2:27" ht="14" x14ac:dyDescent="0.3">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2:27" ht="14" x14ac:dyDescent="0.3">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2:27" ht="14" x14ac:dyDescent="0.3">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row>
    <row r="740" spans="2:27" ht="14" x14ac:dyDescent="0.3">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2:27" ht="14" x14ac:dyDescent="0.3">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2:27" ht="14" x14ac:dyDescent="0.3">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2:27" ht="14" x14ac:dyDescent="0.3">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2:27" ht="14" x14ac:dyDescent="0.3">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2:27" ht="14" x14ac:dyDescent="0.3">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2:27" ht="14" x14ac:dyDescent="0.3">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2:27" ht="14" x14ac:dyDescent="0.3">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2:27" ht="14" x14ac:dyDescent="0.3">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2:27" ht="14" x14ac:dyDescent="0.3">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row>
    <row r="750" spans="2:27" ht="14" x14ac:dyDescent="0.3">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2:27" ht="14" x14ac:dyDescent="0.3">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2:27" ht="14" x14ac:dyDescent="0.3">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2:27" ht="14" x14ac:dyDescent="0.3">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2:27" ht="14" x14ac:dyDescent="0.3">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row>
    <row r="755" spans="2:27" ht="14" x14ac:dyDescent="0.3">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row>
    <row r="756" spans="2:27" ht="14" x14ac:dyDescent="0.3">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row>
    <row r="757" spans="2:27" ht="14" x14ac:dyDescent="0.3">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row>
    <row r="758" spans="2:27" ht="14" x14ac:dyDescent="0.3">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row>
    <row r="759" spans="2:27" ht="14" x14ac:dyDescent="0.3">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row>
    <row r="760" spans="2:27" ht="14" x14ac:dyDescent="0.3">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row>
    <row r="761" spans="2:27" ht="14" x14ac:dyDescent="0.3">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row>
    <row r="762" spans="2:27" ht="14" x14ac:dyDescent="0.3">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row>
    <row r="763" spans="2:27" ht="14" x14ac:dyDescent="0.3">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row>
    <row r="764" spans="2:27" ht="14" x14ac:dyDescent="0.3">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row>
    <row r="765" spans="2:27" ht="14" x14ac:dyDescent="0.3">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row>
    <row r="766" spans="2:27" ht="14" x14ac:dyDescent="0.3">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row>
    <row r="767" spans="2:27" ht="14" x14ac:dyDescent="0.3">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row>
    <row r="768" spans="2:27" ht="14" x14ac:dyDescent="0.3">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row>
    <row r="769" spans="2:27" ht="14" x14ac:dyDescent="0.3">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row>
    <row r="770" spans="2:27" ht="14" x14ac:dyDescent="0.3">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row>
    <row r="771" spans="2:27" ht="14" x14ac:dyDescent="0.3">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row>
    <row r="772" spans="2:27" ht="14" x14ac:dyDescent="0.3">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row>
    <row r="773" spans="2:27" ht="14" x14ac:dyDescent="0.3">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row>
    <row r="774" spans="2:27" ht="14" x14ac:dyDescent="0.3">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row>
    <row r="775" spans="2:27" ht="14" x14ac:dyDescent="0.3">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row>
    <row r="776" spans="2:27" ht="14" x14ac:dyDescent="0.3">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row>
    <row r="777" spans="2:27" ht="14" x14ac:dyDescent="0.3">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row>
    <row r="778" spans="2:27" ht="14" x14ac:dyDescent="0.3">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row>
    <row r="779" spans="2:27" ht="14" x14ac:dyDescent="0.3">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row>
    <row r="780" spans="2:27" ht="14" x14ac:dyDescent="0.3">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row>
    <row r="781" spans="2:27" ht="14" x14ac:dyDescent="0.3">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row>
    <row r="782" spans="2:27" ht="14" x14ac:dyDescent="0.3">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row>
    <row r="783" spans="2:27" ht="14" x14ac:dyDescent="0.3">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row>
    <row r="784" spans="2:27" ht="14" x14ac:dyDescent="0.3">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row>
    <row r="785" spans="2:27" ht="14" x14ac:dyDescent="0.3">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row>
    <row r="786" spans="2:27" ht="14" x14ac:dyDescent="0.3">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row>
    <row r="787" spans="2:27" ht="14" x14ac:dyDescent="0.3">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row>
    <row r="788" spans="2:27" ht="14" x14ac:dyDescent="0.3">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row>
    <row r="789" spans="2:27" ht="14" x14ac:dyDescent="0.3">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row>
    <row r="790" spans="2:27" ht="14" x14ac:dyDescent="0.3">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row>
    <row r="791" spans="2:27" ht="14" x14ac:dyDescent="0.3">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row>
    <row r="792" spans="2:27" ht="14" x14ac:dyDescent="0.3">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row>
    <row r="793" spans="2:27" ht="14" x14ac:dyDescent="0.3">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row>
    <row r="794" spans="2:27" ht="14" x14ac:dyDescent="0.3">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row>
    <row r="795" spans="2:27" ht="14" x14ac:dyDescent="0.3">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row>
    <row r="796" spans="2:27" ht="14" x14ac:dyDescent="0.3">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row>
    <row r="797" spans="2:27" ht="14" x14ac:dyDescent="0.3">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row>
    <row r="798" spans="2:27" ht="14" x14ac:dyDescent="0.3">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row>
    <row r="799" spans="2:27" ht="14" x14ac:dyDescent="0.3">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row>
    <row r="800" spans="2:27" ht="14" x14ac:dyDescent="0.3">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row>
    <row r="801" spans="2:27" ht="14" x14ac:dyDescent="0.3">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row>
    <row r="802" spans="2:27" ht="14" x14ac:dyDescent="0.3">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row>
    <row r="803" spans="2:27" ht="14" x14ac:dyDescent="0.3">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row>
    <row r="804" spans="2:27" ht="14" x14ac:dyDescent="0.3">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row>
    <row r="805" spans="2:27" ht="14" x14ac:dyDescent="0.3">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row>
    <row r="806" spans="2:27" ht="14" x14ac:dyDescent="0.3">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row>
    <row r="807" spans="2:27" ht="14" x14ac:dyDescent="0.3">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row>
    <row r="808" spans="2:27" ht="14" x14ac:dyDescent="0.3">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row>
    <row r="809" spans="2:27" ht="14" x14ac:dyDescent="0.3">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row>
    <row r="810" spans="2:27" ht="14" x14ac:dyDescent="0.3">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row>
    <row r="811" spans="2:27" ht="14" x14ac:dyDescent="0.3">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row>
    <row r="812" spans="2:27" ht="14" x14ac:dyDescent="0.3">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row>
    <row r="813" spans="2:27" ht="14" x14ac:dyDescent="0.3">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row>
    <row r="814" spans="2:27" ht="14" x14ac:dyDescent="0.3">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row>
    <row r="815" spans="2:27" ht="14" x14ac:dyDescent="0.3">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row>
    <row r="816" spans="2:27" ht="14" x14ac:dyDescent="0.3">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row>
    <row r="817" spans="2:27" ht="14" x14ac:dyDescent="0.3">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row>
    <row r="818" spans="2:27" ht="14" x14ac:dyDescent="0.3">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row>
    <row r="819" spans="2:27" ht="14" x14ac:dyDescent="0.3">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row>
    <row r="820" spans="2:27" ht="14" x14ac:dyDescent="0.3">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row>
    <row r="821" spans="2:27" ht="14" x14ac:dyDescent="0.3">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row>
    <row r="822" spans="2:27" ht="14" x14ac:dyDescent="0.3">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row>
    <row r="823" spans="2:27" ht="14" x14ac:dyDescent="0.3">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row>
    <row r="824" spans="2:27" ht="14" x14ac:dyDescent="0.3">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row>
    <row r="825" spans="2:27" ht="14" x14ac:dyDescent="0.3">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row>
    <row r="826" spans="2:27" ht="14" x14ac:dyDescent="0.3">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row>
    <row r="827" spans="2:27" ht="14" x14ac:dyDescent="0.3">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row>
    <row r="828" spans="2:27" ht="14" x14ac:dyDescent="0.3">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row>
    <row r="829" spans="2:27" ht="14" x14ac:dyDescent="0.3">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row>
    <row r="830" spans="2:27" ht="14" x14ac:dyDescent="0.3">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row>
    <row r="831" spans="2:27" ht="14" x14ac:dyDescent="0.3">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row>
    <row r="832" spans="2:27" ht="14" x14ac:dyDescent="0.3">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row>
    <row r="833" spans="2:27" ht="14" x14ac:dyDescent="0.3">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row>
    <row r="834" spans="2:27" ht="14" x14ac:dyDescent="0.3">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row>
    <row r="835" spans="2:27" ht="14" x14ac:dyDescent="0.3">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row>
    <row r="836" spans="2:27" ht="14" x14ac:dyDescent="0.3">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row>
    <row r="837" spans="2:27" ht="14" x14ac:dyDescent="0.3">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row>
    <row r="838" spans="2:27" ht="14" x14ac:dyDescent="0.3">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row>
    <row r="839" spans="2:27" ht="14" x14ac:dyDescent="0.3">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row>
    <row r="840" spans="2:27" ht="14" x14ac:dyDescent="0.3">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row>
    <row r="841" spans="2:27" ht="14" x14ac:dyDescent="0.3">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row>
    <row r="842" spans="2:27" ht="14" x14ac:dyDescent="0.3">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row>
    <row r="843" spans="2:27" ht="14" x14ac:dyDescent="0.3">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row>
    <row r="844" spans="2:27" ht="14" x14ac:dyDescent="0.3">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row>
    <row r="845" spans="2:27" ht="14" x14ac:dyDescent="0.3">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row>
    <row r="846" spans="2:27" ht="14" x14ac:dyDescent="0.3">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row>
    <row r="847" spans="2:27" ht="14" x14ac:dyDescent="0.3">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row>
    <row r="848" spans="2:27" ht="14" x14ac:dyDescent="0.3">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row>
    <row r="849" spans="2:27" ht="14" x14ac:dyDescent="0.3">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row>
    <row r="850" spans="2:27" ht="14" x14ac:dyDescent="0.3">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row>
    <row r="851" spans="2:27" ht="14" x14ac:dyDescent="0.3">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row>
    <row r="852" spans="2:27" ht="14" x14ac:dyDescent="0.3">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row>
    <row r="853" spans="2:27" ht="14" x14ac:dyDescent="0.3">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row>
    <row r="854" spans="2:27" ht="14" x14ac:dyDescent="0.3">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row>
    <row r="855" spans="2:27" ht="14" x14ac:dyDescent="0.3">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row>
    <row r="856" spans="2:27" ht="14" x14ac:dyDescent="0.3">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row>
    <row r="857" spans="2:27" ht="14" x14ac:dyDescent="0.3">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row>
    <row r="858" spans="2:27" ht="14" x14ac:dyDescent="0.3">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row>
    <row r="859" spans="2:27" ht="14" x14ac:dyDescent="0.3">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row>
    <row r="860" spans="2:27" ht="14" x14ac:dyDescent="0.3">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row>
    <row r="861" spans="2:27" ht="14" x14ac:dyDescent="0.3">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row>
    <row r="862" spans="2:27" ht="14" x14ac:dyDescent="0.3">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row>
    <row r="863" spans="2:27" ht="14" x14ac:dyDescent="0.3">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row>
    <row r="864" spans="2:27" ht="14" x14ac:dyDescent="0.3">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row>
    <row r="865" spans="2:27" ht="14" x14ac:dyDescent="0.3">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row>
    <row r="866" spans="2:27" ht="14" x14ac:dyDescent="0.3">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row>
    <row r="867" spans="2:27" ht="14" x14ac:dyDescent="0.3">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row>
    <row r="868" spans="2:27" ht="14" x14ac:dyDescent="0.3">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row>
    <row r="869" spans="2:27" ht="14" x14ac:dyDescent="0.3">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row>
    <row r="870" spans="2:27" ht="14" x14ac:dyDescent="0.3">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row>
    <row r="871" spans="2:27" ht="14" x14ac:dyDescent="0.3">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row>
    <row r="872" spans="2:27" ht="14" x14ac:dyDescent="0.3">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row>
    <row r="873" spans="2:27" ht="14" x14ac:dyDescent="0.3">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row>
    <row r="874" spans="2:27" ht="14" x14ac:dyDescent="0.3">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row>
    <row r="875" spans="2:27" ht="14" x14ac:dyDescent="0.3">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row>
    <row r="876" spans="2:27" ht="14" x14ac:dyDescent="0.3">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row>
    <row r="877" spans="2:27" ht="14" x14ac:dyDescent="0.3">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row>
    <row r="878" spans="2:27" ht="14" x14ac:dyDescent="0.3">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row>
    <row r="879" spans="2:27" ht="14" x14ac:dyDescent="0.3">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row>
    <row r="880" spans="2:27" ht="14" x14ac:dyDescent="0.3">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row>
    <row r="881" spans="2:27" ht="14" x14ac:dyDescent="0.3">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row>
    <row r="882" spans="2:27" ht="14" x14ac:dyDescent="0.3">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row>
    <row r="883" spans="2:27" ht="14" x14ac:dyDescent="0.3">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row>
    <row r="884" spans="2:27" ht="14" x14ac:dyDescent="0.3">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row>
    <row r="885" spans="2:27" ht="14" x14ac:dyDescent="0.3">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row>
    <row r="886" spans="2:27" ht="14" x14ac:dyDescent="0.3">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row>
    <row r="887" spans="2:27" ht="14" x14ac:dyDescent="0.3">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row>
    <row r="888" spans="2:27" ht="14" x14ac:dyDescent="0.3">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row>
    <row r="889" spans="2:27" ht="14" x14ac:dyDescent="0.3">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row>
    <row r="890" spans="2:27" ht="14" x14ac:dyDescent="0.3">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row>
    <row r="891" spans="2:27" ht="14" x14ac:dyDescent="0.3">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row>
    <row r="892" spans="2:27" ht="14" x14ac:dyDescent="0.3">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row>
    <row r="893" spans="2:27" ht="14" x14ac:dyDescent="0.3">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row>
    <row r="894" spans="2:27" ht="14" x14ac:dyDescent="0.3">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row>
    <row r="895" spans="2:27" ht="14" x14ac:dyDescent="0.3">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row>
    <row r="896" spans="2:27" ht="14" x14ac:dyDescent="0.3">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row>
    <row r="897" spans="2:27" ht="14" x14ac:dyDescent="0.3">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row>
    <row r="898" spans="2:27" ht="14" x14ac:dyDescent="0.3">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row>
    <row r="899" spans="2:27" ht="14" x14ac:dyDescent="0.3">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row>
    <row r="900" spans="2:27" ht="14" x14ac:dyDescent="0.3">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row>
    <row r="901" spans="2:27" ht="14" x14ac:dyDescent="0.3">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row>
    <row r="902" spans="2:27" ht="14" x14ac:dyDescent="0.3">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row>
    <row r="903" spans="2:27" ht="14" x14ac:dyDescent="0.3">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row>
    <row r="904" spans="2:27" ht="14" x14ac:dyDescent="0.3">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row>
    <row r="905" spans="2:27" ht="14" x14ac:dyDescent="0.3">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row>
    <row r="906" spans="2:27" ht="14" x14ac:dyDescent="0.3">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row>
    <row r="907" spans="2:27" ht="14" x14ac:dyDescent="0.3">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row>
    <row r="908" spans="2:27" ht="14" x14ac:dyDescent="0.3">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row>
    <row r="909" spans="2:27" ht="14" x14ac:dyDescent="0.3">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row>
    <row r="910" spans="2:27" ht="14" x14ac:dyDescent="0.3">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row>
    <row r="911" spans="2:27" ht="14" x14ac:dyDescent="0.3">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row>
    <row r="912" spans="2:27" ht="14" x14ac:dyDescent="0.3">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row>
    <row r="913" spans="2:27" ht="14" x14ac:dyDescent="0.3">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row>
    <row r="914" spans="2:27" ht="14" x14ac:dyDescent="0.3">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row>
    <row r="915" spans="2:27" ht="14" x14ac:dyDescent="0.3">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row>
    <row r="916" spans="2:27" ht="14" x14ac:dyDescent="0.3">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row>
    <row r="917" spans="2:27" ht="14" x14ac:dyDescent="0.3">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row>
    <row r="918" spans="2:27" ht="14" x14ac:dyDescent="0.3">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row>
    <row r="919" spans="2:27" ht="14" x14ac:dyDescent="0.3">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row>
    <row r="920" spans="2:27" ht="14" x14ac:dyDescent="0.3">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row>
    <row r="921" spans="2:27" ht="14" x14ac:dyDescent="0.3">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row>
    <row r="922" spans="2:27" ht="14" x14ac:dyDescent="0.3">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row>
    <row r="923" spans="2:27" ht="14" x14ac:dyDescent="0.3">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row>
    <row r="924" spans="2:27" ht="14" x14ac:dyDescent="0.3">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row>
    <row r="925" spans="2:27" ht="14" x14ac:dyDescent="0.3">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row>
    <row r="926" spans="2:27" ht="14" x14ac:dyDescent="0.3">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row>
    <row r="927" spans="2:27" ht="14" x14ac:dyDescent="0.3">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row>
    <row r="928" spans="2:27" ht="14" x14ac:dyDescent="0.3">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row>
    <row r="929" spans="2:27" ht="14" x14ac:dyDescent="0.3">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row>
    <row r="930" spans="2:27" ht="14" x14ac:dyDescent="0.3">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row>
    <row r="931" spans="2:27" ht="14" x14ac:dyDescent="0.3">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row>
    <row r="932" spans="2:27" ht="14" x14ac:dyDescent="0.3">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row>
    <row r="933" spans="2:27" ht="14" x14ac:dyDescent="0.3">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row>
    <row r="934" spans="2:27" ht="14" x14ac:dyDescent="0.3">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row>
    <row r="935" spans="2:27" ht="14" x14ac:dyDescent="0.3">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row>
    <row r="936" spans="2:27" ht="14" x14ac:dyDescent="0.3">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row>
    <row r="937" spans="2:27" ht="14" x14ac:dyDescent="0.3">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row>
    <row r="938" spans="2:27" ht="14" x14ac:dyDescent="0.3">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row>
    <row r="939" spans="2:27" ht="14" x14ac:dyDescent="0.3">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row>
    <row r="940" spans="2:27" ht="14" x14ac:dyDescent="0.3">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row>
    <row r="941" spans="2:27" ht="14" x14ac:dyDescent="0.3">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row>
    <row r="942" spans="2:27" ht="14" x14ac:dyDescent="0.3">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row>
    <row r="943" spans="2:27" ht="14" x14ac:dyDescent="0.3">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row>
    <row r="944" spans="2:27" ht="14" x14ac:dyDescent="0.3">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row>
    <row r="945" spans="2:27" ht="14" x14ac:dyDescent="0.3">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row>
    <row r="946" spans="2:27" ht="14" x14ac:dyDescent="0.3">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row>
    <row r="947" spans="2:27" ht="14" x14ac:dyDescent="0.3">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row>
    <row r="948" spans="2:27" ht="14" x14ac:dyDescent="0.3">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row>
    <row r="949" spans="2:27" ht="14" x14ac:dyDescent="0.3">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row>
    <row r="950" spans="2:27" ht="14" x14ac:dyDescent="0.3">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row>
    <row r="951" spans="2:27" ht="14" x14ac:dyDescent="0.3">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row>
    <row r="952" spans="2:27" ht="14" x14ac:dyDescent="0.3">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row>
    <row r="953" spans="2:27" ht="14" x14ac:dyDescent="0.3">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row>
    <row r="954" spans="2:27" ht="14" x14ac:dyDescent="0.3">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row>
    <row r="955" spans="2:27" ht="14" x14ac:dyDescent="0.3">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row>
    <row r="956" spans="2:27" ht="14" x14ac:dyDescent="0.3">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row>
    <row r="957" spans="2:27" ht="14" x14ac:dyDescent="0.3">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row>
    <row r="958" spans="2:27" ht="14" x14ac:dyDescent="0.3">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row>
    <row r="959" spans="2:27" ht="14" x14ac:dyDescent="0.3">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row>
    <row r="960" spans="2:27" ht="14" x14ac:dyDescent="0.3">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row>
    <row r="961" spans="2:27" ht="14" x14ac:dyDescent="0.3">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row>
    <row r="962" spans="2:27" ht="14" x14ac:dyDescent="0.3">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row>
    <row r="963" spans="2:27" ht="14" x14ac:dyDescent="0.3">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row>
    <row r="964" spans="2:27" ht="14" x14ac:dyDescent="0.3">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row>
    <row r="965" spans="2:27" ht="14" x14ac:dyDescent="0.3">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row>
    <row r="966" spans="2:27" ht="14" x14ac:dyDescent="0.3">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row>
    <row r="967" spans="2:27" ht="14" x14ac:dyDescent="0.3">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row>
    <row r="968" spans="2:27" ht="14" x14ac:dyDescent="0.3">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row>
    <row r="969" spans="2:27" ht="14" x14ac:dyDescent="0.3">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row>
    <row r="970" spans="2:27" ht="14" x14ac:dyDescent="0.3">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row>
    <row r="971" spans="2:27" ht="14" x14ac:dyDescent="0.3">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row>
    <row r="972" spans="2:27" ht="14" x14ac:dyDescent="0.3">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row>
    <row r="973" spans="2:27" ht="14" x14ac:dyDescent="0.3">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row>
    <row r="974" spans="2:27" ht="14" x14ac:dyDescent="0.3">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row>
    <row r="975" spans="2:27" ht="14" x14ac:dyDescent="0.3">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row>
    <row r="976" spans="2:27" ht="14" x14ac:dyDescent="0.3">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row>
    <row r="977" spans="2:27" ht="14" x14ac:dyDescent="0.3">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row>
    <row r="978" spans="2:27" ht="14" x14ac:dyDescent="0.3">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row>
    <row r="979" spans="2:27" ht="14" x14ac:dyDescent="0.3">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row>
    <row r="980" spans="2:27" ht="14" x14ac:dyDescent="0.3">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row>
    <row r="981" spans="2:27" ht="14" x14ac:dyDescent="0.3">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row>
    <row r="982" spans="2:27" ht="14" x14ac:dyDescent="0.3">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row>
    <row r="983" spans="2:27" ht="14" x14ac:dyDescent="0.3">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row>
    <row r="984" spans="2:27" ht="14" x14ac:dyDescent="0.3">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row>
    <row r="985" spans="2:27" ht="14" x14ac:dyDescent="0.3">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row>
    <row r="986" spans="2:27" ht="14" x14ac:dyDescent="0.3">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row>
    <row r="987" spans="2:27" ht="14" x14ac:dyDescent="0.3">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row>
    <row r="988" spans="2:27" ht="14" x14ac:dyDescent="0.3">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row>
    <row r="989" spans="2:27" ht="14" x14ac:dyDescent="0.3">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row>
    <row r="990" spans="2:27" ht="14" x14ac:dyDescent="0.3">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row>
    <row r="991" spans="2:27" ht="14" x14ac:dyDescent="0.3">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row>
    <row r="992" spans="2:27" ht="14" x14ac:dyDescent="0.3">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row>
    <row r="993" spans="2:27" ht="14" x14ac:dyDescent="0.3">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row>
    <row r="994" spans="2:27" ht="14" x14ac:dyDescent="0.3">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row>
    <row r="995" spans="2:27" ht="14" x14ac:dyDescent="0.3">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row>
    <row r="996" spans="2:27" ht="14" x14ac:dyDescent="0.3">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row>
    <row r="997" spans="2:27" ht="14" x14ac:dyDescent="0.3">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row>
    <row r="998" spans="2:27" ht="14" x14ac:dyDescent="0.3">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row>
    <row r="999" spans="2:27" ht="14" x14ac:dyDescent="0.3">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row>
    <row r="1000" spans="2:27" ht="14" x14ac:dyDescent="0.3">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row>
    <row r="1001" spans="2:27" ht="14" x14ac:dyDescent="0.3">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row>
    <row r="1002" spans="2:27" ht="14" x14ac:dyDescent="0.3">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row>
    <row r="1003" spans="2:27" ht="14" x14ac:dyDescent="0.3">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row>
    <row r="1004" spans="2:27" ht="14" x14ac:dyDescent="0.3">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row>
    <row r="1005" spans="2:27" ht="14" x14ac:dyDescent="0.3">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row>
  </sheetData>
  <sheetProtection formatCells="0" insertRows="0" insertHyperlinks="0" deleteRows="0"/>
  <protectedRanges>
    <protectedRange sqref="C36:E37 C23:E24 C33:E34" name="Total Costs"/>
    <protectedRange sqref="C12:E12" name="Vendor Names"/>
    <protectedRange sqref="B6" name="Name of SSA"/>
    <protectedRange sqref="C6" name="Name of IT Solution"/>
    <protectedRange sqref="B15:E22 B32:E32" name="One Time and First Year"/>
    <protectedRange sqref="B26:E31" name="Recurring Costs"/>
  </protectedRanges>
  <mergeCells count="14">
    <mergeCell ref="B47:E47"/>
    <mergeCell ref="B48:E48"/>
    <mergeCell ref="B49:E49"/>
    <mergeCell ref="B9:E9"/>
    <mergeCell ref="B10:E10"/>
    <mergeCell ref="B12:B13"/>
    <mergeCell ref="B14:E14"/>
    <mergeCell ref="B25:E25"/>
    <mergeCell ref="B35:E35"/>
    <mergeCell ref="B4:E4"/>
    <mergeCell ref="C5:E5"/>
    <mergeCell ref="C6:E6"/>
    <mergeCell ref="B8:E8"/>
    <mergeCell ref="B39:E39"/>
  </mergeCells>
  <conditionalFormatting sqref="B39:E39">
    <cfRule type="containsText" dxfId="3" priority="1" operator="containsText" text="Please">
      <formula>NOT(ISERROR(SEARCH("Please",B39)))</formula>
    </cfRule>
  </conditionalFormatting>
  <dataValidations count="2">
    <dataValidation type="list" allowBlank="1" showInputMessage="1" prompt="Click on the arrow to see all options." sqref="D13:E13" xr:uid="{4160F3F5-7FBB-41E5-9A94-7A52D4A692CC}">
      <formula1>$B$40:$B$41</formula1>
    </dataValidation>
    <dataValidation type="list" allowBlank="1" showInputMessage="1" prompt="Click on the arrow to see all options." sqref="C13" xr:uid="{7E2CE641-A6E8-4968-BE82-2735764E784C}">
      <formula1>$B$42:$B$43</formula1>
    </dataValidation>
  </dataValidation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BB7D-61ED-41C9-9E31-E0715691F290}">
  <sheetPr codeName="Sheet7">
    <outlinePr summaryBelow="0" summaryRight="0"/>
  </sheetPr>
  <dimension ref="B1:AE30"/>
  <sheetViews>
    <sheetView showGridLines="0" view="pageBreakPreview" topLeftCell="A3" zoomScale="60" zoomScaleNormal="70" workbookViewId="0"/>
  </sheetViews>
  <sheetFormatPr defaultColWidth="14.453125" defaultRowHeight="15.75" customHeight="1" x14ac:dyDescent="0.35"/>
  <cols>
    <col min="1" max="1" width="2.54296875" style="58" customWidth="1"/>
    <col min="2" max="2" width="11.54296875" style="58" customWidth="1"/>
    <col min="3" max="3" width="23.7265625" style="58" customWidth="1"/>
    <col min="4" max="4" width="36.7265625" style="58" customWidth="1"/>
    <col min="5" max="5" width="2.54296875" style="58" customWidth="1"/>
    <col min="6" max="6" width="7.54296875" style="58" customWidth="1"/>
    <col min="7" max="7" width="35.81640625" style="58" customWidth="1"/>
    <col min="8" max="8" width="2.54296875" style="58" customWidth="1"/>
    <col min="9" max="9" width="7.54296875" style="58" customWidth="1"/>
    <col min="10" max="10" width="35.81640625" style="58" customWidth="1"/>
    <col min="11" max="11" width="2.54296875" style="58" customWidth="1"/>
    <col min="12" max="12" width="7.54296875" style="58" customWidth="1"/>
    <col min="13" max="13" width="35.81640625" style="58" customWidth="1"/>
    <col min="14" max="14" width="2.54296875" style="58" customWidth="1"/>
    <col min="15" max="16384" width="14.453125" style="58"/>
  </cols>
  <sheetData>
    <row r="1" spans="2:31" ht="33.5" customHeight="1" x14ac:dyDescent="0.35">
      <c r="B1" s="106" t="s">
        <v>125</v>
      </c>
    </row>
    <row r="2" spans="2:31" ht="20.149999999999999" customHeight="1" thickBot="1" x14ac:dyDescent="0.4">
      <c r="B2" s="355" t="s">
        <v>128</v>
      </c>
      <c r="C2" s="355"/>
      <c r="D2" s="355"/>
      <c r="E2" s="355"/>
      <c r="F2" s="355"/>
      <c r="G2" s="355"/>
      <c r="H2" s="355"/>
      <c r="I2" s="355"/>
      <c r="J2" s="355"/>
      <c r="K2" s="355"/>
      <c r="L2" s="355"/>
      <c r="M2" s="355"/>
      <c r="N2" s="57"/>
      <c r="O2" s="57"/>
      <c r="P2" s="57"/>
      <c r="Q2" s="57"/>
      <c r="R2" s="57"/>
      <c r="S2" s="57"/>
      <c r="T2" s="57"/>
      <c r="U2" s="57"/>
      <c r="V2" s="57"/>
      <c r="W2" s="57"/>
      <c r="X2" s="57"/>
      <c r="Y2" s="57"/>
      <c r="Z2" s="57"/>
      <c r="AA2" s="57"/>
      <c r="AB2" s="57"/>
      <c r="AC2" s="57"/>
      <c r="AD2" s="57"/>
      <c r="AE2" s="57"/>
    </row>
    <row r="3" spans="2:31" ht="194.5" customHeight="1" thickBot="1" x14ac:dyDescent="0.4">
      <c r="B3" s="356" t="s">
        <v>71</v>
      </c>
      <c r="C3" s="357"/>
      <c r="D3" s="357"/>
      <c r="E3" s="357"/>
      <c r="F3" s="357"/>
      <c r="G3" s="357"/>
      <c r="H3" s="357"/>
      <c r="I3" s="357"/>
      <c r="J3" s="357"/>
      <c r="K3" s="357"/>
      <c r="L3" s="357"/>
      <c r="M3" s="358"/>
      <c r="N3" s="57"/>
      <c r="O3" s="57"/>
      <c r="P3" s="57"/>
      <c r="Q3" s="57"/>
      <c r="R3" s="57"/>
      <c r="S3" s="57"/>
      <c r="T3" s="57"/>
      <c r="U3" s="57"/>
      <c r="V3" s="57"/>
      <c r="W3" s="57"/>
      <c r="X3" s="57"/>
      <c r="Y3" s="57"/>
      <c r="Z3" s="57"/>
      <c r="AA3" s="57"/>
      <c r="AB3" s="57"/>
      <c r="AC3" s="57"/>
      <c r="AD3" s="57"/>
      <c r="AE3" s="57"/>
    </row>
    <row r="4" spans="2:31" s="18" customFormat="1" ht="15" thickBot="1" x14ac:dyDescent="0.4">
      <c r="B4" s="59"/>
      <c r="C4" s="60"/>
      <c r="D4" s="60"/>
      <c r="E4" s="60"/>
      <c r="F4" s="60"/>
      <c r="G4" s="60"/>
      <c r="H4" s="60"/>
      <c r="I4" s="60"/>
      <c r="J4" s="60"/>
      <c r="K4" s="60"/>
      <c r="L4" s="60"/>
      <c r="M4" s="60"/>
    </row>
    <row r="5" spans="2:31" s="24" customFormat="1" ht="20.149999999999999" customHeight="1" x14ac:dyDescent="0.35">
      <c r="B5" s="359" t="str">
        <f>'[1]Part A Summary of Quotations'!B5</f>
        <v>SSA</v>
      </c>
      <c r="C5" s="360"/>
      <c r="D5" s="361" t="str">
        <f>'[1]Part A Summary of Quotations'!B6</f>
        <v>[ Name of SSA ]</v>
      </c>
      <c r="E5" s="362"/>
      <c r="F5" s="362"/>
      <c r="G5" s="362"/>
      <c r="H5" s="362"/>
      <c r="I5" s="362"/>
      <c r="J5" s="362"/>
      <c r="K5" s="362"/>
      <c r="L5" s="362"/>
      <c r="M5" s="363"/>
    </row>
    <row r="6" spans="2:31" s="24" customFormat="1" ht="20.149999999999999" customHeight="1" thickBot="1" x14ac:dyDescent="0.4">
      <c r="B6" s="364" t="str">
        <f>'[1]Part A Summary of Quotations'!C5</f>
        <v>IT Solution</v>
      </c>
      <c r="C6" s="365"/>
      <c r="D6" s="113" t="str">
        <f>'[1]Part A Summary of Quotations'!C6</f>
        <v>[ Name of IT Solution ]</v>
      </c>
      <c r="E6" s="114"/>
      <c r="F6" s="114"/>
      <c r="G6" s="114"/>
      <c r="H6" s="114"/>
      <c r="I6" s="114"/>
      <c r="J6" s="114"/>
      <c r="K6" s="114"/>
      <c r="L6" s="114"/>
      <c r="M6" s="115"/>
    </row>
    <row r="7" spans="2:31" s="18" customFormat="1" ht="14.5" thickBot="1" x14ac:dyDescent="0.35">
      <c r="B7" s="61"/>
      <c r="C7" s="62"/>
      <c r="D7" s="62"/>
      <c r="E7" s="62"/>
      <c r="F7" s="62"/>
      <c r="G7" s="62"/>
      <c r="H7" s="62"/>
      <c r="I7" s="62"/>
      <c r="J7" s="62"/>
      <c r="K7" s="62"/>
      <c r="L7" s="62"/>
      <c r="M7" s="62"/>
    </row>
    <row r="8" spans="2:31" ht="25" customHeight="1" x14ac:dyDescent="0.35">
      <c r="B8" s="337" t="s">
        <v>72</v>
      </c>
      <c r="C8" s="340" t="s">
        <v>73</v>
      </c>
      <c r="D8" s="341"/>
      <c r="E8" s="63"/>
      <c r="F8" s="344" t="str">
        <f>'[1]Part A Summary of Quotations'!C12</f>
        <v>[Vendor 1]</v>
      </c>
      <c r="G8" s="345"/>
      <c r="H8" s="64"/>
      <c r="I8" s="344" t="str">
        <f>'[1]Part A Summary of Quotations'!D12</f>
        <v>[ Vendor 2 ]</v>
      </c>
      <c r="J8" s="346"/>
      <c r="K8" s="64"/>
      <c r="L8" s="344" t="str">
        <f>'[1]Part A Summary of Quotations'!E12</f>
        <v>[ Vendor 3 ]</v>
      </c>
      <c r="M8" s="346"/>
      <c r="N8" s="65"/>
      <c r="O8" s="65"/>
      <c r="P8" s="65"/>
      <c r="Q8" s="65"/>
      <c r="R8" s="65"/>
      <c r="S8" s="65"/>
      <c r="T8" s="65"/>
      <c r="U8" s="65"/>
      <c r="V8" s="65"/>
      <c r="W8" s="65"/>
      <c r="X8" s="65"/>
      <c r="Y8" s="65"/>
      <c r="Z8" s="65"/>
      <c r="AA8" s="65"/>
      <c r="AB8" s="65"/>
      <c r="AC8" s="65"/>
      <c r="AD8" s="65"/>
      <c r="AE8" s="65"/>
    </row>
    <row r="9" spans="2:31" s="68" customFormat="1" ht="15.5" x14ac:dyDescent="0.35">
      <c r="B9" s="338"/>
      <c r="C9" s="342"/>
      <c r="D9" s="343"/>
      <c r="E9" s="63"/>
      <c r="F9" s="347" t="str">
        <f>IF(ISBLANK('[1]Part A Summary of Quotations'!C13),"",'[1]Part A Summary of Quotations'!C13)</f>
        <v>Lowest Quote</v>
      </c>
      <c r="G9" s="348"/>
      <c r="H9" s="63"/>
      <c r="I9" s="349" t="str">
        <f>IF(ISBLANK('[1]Part A Summary of Quotations'!D13),"",'[1]Part A Summary of Quotations'!D13)</f>
        <v>Preferred Vendor</v>
      </c>
      <c r="J9" s="350"/>
      <c r="K9" s="66"/>
      <c r="L9" s="349" t="str">
        <f>IF(ISBLANK('[1]Part A Summary of Quotations'!E13),"",'[1]Part A Summary of Quotations'!E13)</f>
        <v/>
      </c>
      <c r="M9" s="350"/>
      <c r="N9" s="67"/>
      <c r="O9" s="67"/>
      <c r="P9" s="67"/>
      <c r="Q9" s="67"/>
      <c r="R9" s="67"/>
      <c r="S9" s="67"/>
      <c r="T9" s="67"/>
      <c r="U9" s="67"/>
      <c r="V9" s="67"/>
      <c r="W9" s="67"/>
      <c r="X9" s="67"/>
      <c r="Y9" s="67"/>
      <c r="Z9" s="67"/>
      <c r="AA9" s="67"/>
      <c r="AB9" s="67"/>
      <c r="AC9" s="67"/>
      <c r="AD9" s="67"/>
      <c r="AE9" s="67"/>
    </row>
    <row r="10" spans="2:31" ht="20.149999999999999" customHeight="1" x14ac:dyDescent="0.35">
      <c r="B10" s="338"/>
      <c r="C10" s="351" t="s">
        <v>74</v>
      </c>
      <c r="D10" s="352"/>
      <c r="E10" s="60"/>
      <c r="F10" s="353">
        <f>'[1]Part A Summary of Quotations'!C37</f>
        <v>100000</v>
      </c>
      <c r="G10" s="354"/>
      <c r="H10" s="60"/>
      <c r="I10" s="335">
        <f>'[1]Part A Summary of Quotations'!D37</f>
        <v>300000</v>
      </c>
      <c r="J10" s="336"/>
      <c r="K10" s="60"/>
      <c r="L10" s="335">
        <f>'[1]Part A Summary of Quotations'!E37</f>
        <v>200000</v>
      </c>
      <c r="M10" s="336"/>
      <c r="N10" s="69"/>
      <c r="P10" s="57"/>
      <c r="Q10" s="57"/>
      <c r="R10" s="57"/>
      <c r="S10" s="57"/>
      <c r="T10" s="57"/>
      <c r="U10" s="57"/>
      <c r="V10" s="57"/>
      <c r="W10" s="57"/>
      <c r="X10" s="57"/>
      <c r="Y10" s="57"/>
      <c r="Z10" s="57"/>
      <c r="AA10" s="57"/>
      <c r="AB10" s="57"/>
      <c r="AC10" s="57"/>
      <c r="AD10" s="57"/>
      <c r="AE10" s="57"/>
    </row>
    <row r="11" spans="2:31" ht="18.75" customHeight="1" thickBot="1" x14ac:dyDescent="0.4">
      <c r="B11" s="339"/>
      <c r="C11" s="70" t="s">
        <v>75</v>
      </c>
      <c r="D11" s="71" t="s">
        <v>76</v>
      </c>
      <c r="E11" s="72"/>
      <c r="F11" s="73" t="s">
        <v>77</v>
      </c>
      <c r="G11" s="74" t="s">
        <v>78</v>
      </c>
      <c r="H11" s="72"/>
      <c r="I11" s="73" t="s">
        <v>77</v>
      </c>
      <c r="J11" s="74" t="s">
        <v>78</v>
      </c>
      <c r="K11" s="72"/>
      <c r="L11" s="73" t="s">
        <v>77</v>
      </c>
      <c r="M11" s="74" t="s">
        <v>78</v>
      </c>
      <c r="N11" s="75"/>
      <c r="O11" s="57"/>
      <c r="P11" s="57"/>
      <c r="Q11" s="57"/>
      <c r="R11" s="57"/>
      <c r="S11" s="57"/>
      <c r="T11" s="57"/>
      <c r="U11" s="57"/>
      <c r="V11" s="57"/>
      <c r="W11" s="57"/>
      <c r="X11" s="57"/>
      <c r="Y11" s="57"/>
      <c r="Z11" s="57"/>
      <c r="AA11" s="57"/>
      <c r="AB11" s="57"/>
      <c r="AC11" s="57"/>
      <c r="AD11" s="57"/>
      <c r="AE11" s="57"/>
    </row>
    <row r="12" spans="2:31" ht="18.75" customHeight="1" thickBot="1" x14ac:dyDescent="0.4">
      <c r="B12" s="374" t="s">
        <v>79</v>
      </c>
      <c r="C12" s="375"/>
      <c r="D12" s="375"/>
      <c r="E12" s="375"/>
      <c r="F12" s="375"/>
      <c r="G12" s="375"/>
      <c r="H12" s="375"/>
      <c r="I12" s="375"/>
      <c r="J12" s="375"/>
      <c r="K12" s="375"/>
      <c r="L12" s="375"/>
      <c r="M12" s="375"/>
      <c r="N12" s="75"/>
      <c r="O12" s="57"/>
      <c r="P12" s="57"/>
      <c r="Q12" s="57"/>
      <c r="R12" s="57"/>
      <c r="S12" s="57"/>
      <c r="T12" s="57"/>
      <c r="U12" s="57"/>
      <c r="V12" s="57"/>
      <c r="W12" s="57"/>
      <c r="X12" s="57"/>
      <c r="Y12" s="57"/>
      <c r="Z12" s="57"/>
      <c r="AA12" s="57"/>
      <c r="AB12" s="57"/>
      <c r="AC12" s="57"/>
      <c r="AD12" s="57"/>
      <c r="AE12" s="57"/>
    </row>
    <row r="13" spans="2:31" ht="77" customHeight="1" thickBot="1" x14ac:dyDescent="0.4">
      <c r="B13" s="76">
        <v>0.5</v>
      </c>
      <c r="C13" s="77" t="s">
        <v>80</v>
      </c>
      <c r="D13" s="78" t="s">
        <v>81</v>
      </c>
      <c r="E13" s="60"/>
      <c r="F13" s="116">
        <f>($F$10/F10)*50</f>
        <v>50</v>
      </c>
      <c r="G13" s="117" t="s">
        <v>82</v>
      </c>
      <c r="H13" s="60"/>
      <c r="I13" s="116">
        <f>($F$10/I10)*50</f>
        <v>16.666666666666664</v>
      </c>
      <c r="J13" s="117" t="s">
        <v>83</v>
      </c>
      <c r="K13" s="60"/>
      <c r="L13" s="116">
        <f>($F$10/L10)*50</f>
        <v>25</v>
      </c>
      <c r="M13" s="117" t="s">
        <v>84</v>
      </c>
      <c r="N13" s="75"/>
      <c r="O13" s="57"/>
      <c r="P13" s="57"/>
      <c r="Q13" s="57"/>
      <c r="R13" s="57"/>
      <c r="S13" s="57"/>
      <c r="T13" s="57"/>
      <c r="U13" s="57"/>
      <c r="V13" s="57"/>
      <c r="W13" s="57"/>
      <c r="X13" s="57"/>
      <c r="Y13" s="57"/>
      <c r="Z13" s="57"/>
      <c r="AA13" s="57"/>
      <c r="AB13" s="57"/>
      <c r="AC13" s="57"/>
      <c r="AD13" s="57"/>
      <c r="AE13" s="57"/>
    </row>
    <row r="14" spans="2:31" ht="18" customHeight="1" thickBot="1" x14ac:dyDescent="0.4">
      <c r="B14" s="376" t="s">
        <v>85</v>
      </c>
      <c r="C14" s="377"/>
      <c r="D14" s="377"/>
      <c r="E14" s="377"/>
      <c r="F14" s="377"/>
      <c r="G14" s="377"/>
      <c r="H14" s="377"/>
      <c r="I14" s="377"/>
      <c r="J14" s="377"/>
      <c r="K14" s="377"/>
      <c r="L14" s="377"/>
      <c r="M14" s="378"/>
      <c r="N14" s="75"/>
      <c r="O14" s="57"/>
      <c r="P14" s="57"/>
      <c r="Q14" s="57"/>
      <c r="R14" s="57"/>
      <c r="S14" s="57"/>
      <c r="T14" s="57"/>
      <c r="U14" s="57"/>
      <c r="V14" s="57"/>
      <c r="W14" s="57"/>
      <c r="X14" s="57"/>
      <c r="Y14" s="57"/>
      <c r="Z14" s="57"/>
      <c r="AA14" s="57"/>
      <c r="AB14" s="57"/>
      <c r="AC14" s="57"/>
      <c r="AD14" s="57"/>
      <c r="AE14" s="57"/>
    </row>
    <row r="15" spans="2:31" ht="233.5" customHeight="1" x14ac:dyDescent="0.35">
      <c r="B15" s="379">
        <v>0.3</v>
      </c>
      <c r="C15" s="381" t="s">
        <v>86</v>
      </c>
      <c r="D15" s="384" t="s">
        <v>87</v>
      </c>
      <c r="E15" s="60"/>
      <c r="F15" s="79">
        <v>0</v>
      </c>
      <c r="G15" s="80" t="s">
        <v>88</v>
      </c>
      <c r="H15" s="60"/>
      <c r="I15" s="79">
        <v>0</v>
      </c>
      <c r="J15" s="80" t="s">
        <v>88</v>
      </c>
      <c r="K15" s="60"/>
      <c r="L15" s="79">
        <v>0</v>
      </c>
      <c r="M15" s="80" t="s">
        <v>88</v>
      </c>
      <c r="N15" s="57"/>
      <c r="O15" s="57"/>
      <c r="P15" s="57"/>
      <c r="Q15" s="57"/>
      <c r="R15" s="57"/>
      <c r="S15" s="57"/>
      <c r="T15" s="57"/>
      <c r="U15" s="57"/>
      <c r="V15" s="57"/>
      <c r="W15" s="57"/>
      <c r="X15" s="57"/>
      <c r="Y15" s="57"/>
      <c r="Z15" s="57"/>
      <c r="AA15" s="57"/>
      <c r="AB15" s="57"/>
      <c r="AC15" s="57"/>
      <c r="AD15" s="57"/>
      <c r="AE15" s="57"/>
    </row>
    <row r="16" spans="2:31" ht="46.5" customHeight="1" x14ac:dyDescent="0.35">
      <c r="B16" s="367"/>
      <c r="C16" s="382"/>
      <c r="D16" s="385"/>
      <c r="E16" s="60"/>
      <c r="F16" s="118">
        <f>(20/5)*F15</f>
        <v>0</v>
      </c>
      <c r="G16" s="119" t="s">
        <v>89</v>
      </c>
      <c r="H16" s="60"/>
      <c r="I16" s="118">
        <f>(20/5)*I15</f>
        <v>0</v>
      </c>
      <c r="J16" s="119" t="s">
        <v>89</v>
      </c>
      <c r="K16" s="60"/>
      <c r="L16" s="118">
        <f>(20/5)*L15</f>
        <v>0</v>
      </c>
      <c r="M16" s="120" t="s">
        <v>89</v>
      </c>
      <c r="N16" s="57"/>
      <c r="O16" s="57"/>
      <c r="P16" s="57"/>
      <c r="Q16" s="57"/>
      <c r="R16" s="57"/>
      <c r="S16" s="57"/>
      <c r="T16" s="57"/>
      <c r="U16" s="57"/>
      <c r="V16" s="57"/>
      <c r="W16" s="57"/>
      <c r="X16" s="57"/>
      <c r="Y16" s="57"/>
      <c r="Z16" s="57"/>
      <c r="AA16" s="57"/>
      <c r="AB16" s="57"/>
      <c r="AC16" s="57"/>
      <c r="AD16" s="57"/>
      <c r="AE16" s="57"/>
    </row>
    <row r="17" spans="2:31" ht="32" customHeight="1" x14ac:dyDescent="0.35">
      <c r="B17" s="367"/>
      <c r="C17" s="382"/>
      <c r="D17" s="372" t="s">
        <v>90</v>
      </c>
      <c r="E17" s="60"/>
      <c r="F17" s="81">
        <v>0</v>
      </c>
      <c r="G17" s="82" t="s">
        <v>91</v>
      </c>
      <c r="H17" s="60"/>
      <c r="I17" s="81">
        <v>0</v>
      </c>
      <c r="J17" s="82" t="s">
        <v>91</v>
      </c>
      <c r="K17" s="60"/>
      <c r="L17" s="81">
        <v>0</v>
      </c>
      <c r="M17" s="82" t="s">
        <v>91</v>
      </c>
      <c r="N17" s="57"/>
      <c r="O17" s="57"/>
      <c r="P17" s="57"/>
      <c r="Q17" s="57"/>
      <c r="R17" s="57"/>
      <c r="S17" s="57"/>
      <c r="T17" s="57"/>
      <c r="U17" s="57"/>
      <c r="V17" s="57"/>
      <c r="W17" s="57"/>
      <c r="X17" s="57"/>
      <c r="Y17" s="57"/>
      <c r="Z17" s="57"/>
      <c r="AA17" s="57"/>
      <c r="AB17" s="57"/>
      <c r="AC17" s="57"/>
      <c r="AD17" s="57"/>
      <c r="AE17" s="57"/>
    </row>
    <row r="18" spans="2:31" ht="30" customHeight="1" x14ac:dyDescent="0.35">
      <c r="B18" s="367"/>
      <c r="C18" s="382"/>
      <c r="D18" s="385"/>
      <c r="E18" s="60"/>
      <c r="F18" s="118">
        <f>(5/5)*F17</f>
        <v>0</v>
      </c>
      <c r="G18" s="119" t="s">
        <v>92</v>
      </c>
      <c r="H18" s="60"/>
      <c r="I18" s="118">
        <f>(5/5)*I17</f>
        <v>0</v>
      </c>
      <c r="J18" s="119" t="s">
        <v>92</v>
      </c>
      <c r="K18" s="60"/>
      <c r="L18" s="118">
        <f>(5/5)*L17</f>
        <v>0</v>
      </c>
      <c r="M18" s="119" t="s">
        <v>92</v>
      </c>
      <c r="N18" s="57"/>
      <c r="O18" s="57"/>
      <c r="P18" s="57"/>
      <c r="Q18" s="57"/>
      <c r="R18" s="57"/>
      <c r="S18" s="57"/>
      <c r="T18" s="57"/>
      <c r="U18" s="57"/>
      <c r="V18" s="57"/>
      <c r="W18" s="57"/>
      <c r="X18" s="57"/>
      <c r="Y18" s="57"/>
      <c r="Z18" s="57"/>
      <c r="AA18" s="57"/>
      <c r="AB18" s="57"/>
      <c r="AC18" s="57"/>
      <c r="AD18" s="57"/>
      <c r="AE18" s="57"/>
    </row>
    <row r="19" spans="2:31" ht="34" customHeight="1" x14ac:dyDescent="0.35">
      <c r="B19" s="367"/>
      <c r="C19" s="382"/>
      <c r="D19" s="372" t="s">
        <v>93</v>
      </c>
      <c r="E19" s="60"/>
      <c r="F19" s="81">
        <v>0</v>
      </c>
      <c r="G19" s="82" t="s">
        <v>94</v>
      </c>
      <c r="H19" s="60"/>
      <c r="I19" s="81">
        <v>0</v>
      </c>
      <c r="J19" s="82" t="s">
        <v>94</v>
      </c>
      <c r="K19" s="60"/>
      <c r="L19" s="81">
        <v>0</v>
      </c>
      <c r="M19" s="82" t="s">
        <v>94</v>
      </c>
      <c r="N19" s="57"/>
      <c r="O19" s="57"/>
      <c r="P19" s="57"/>
      <c r="Q19" s="57"/>
      <c r="R19" s="57"/>
      <c r="S19" s="57"/>
      <c r="T19" s="57"/>
      <c r="U19" s="57"/>
      <c r="V19" s="57"/>
      <c r="W19" s="57"/>
      <c r="X19" s="57"/>
      <c r="Y19" s="57"/>
      <c r="Z19" s="57"/>
      <c r="AA19" s="57"/>
      <c r="AB19" s="57"/>
      <c r="AC19" s="57"/>
      <c r="AD19" s="57"/>
      <c r="AE19" s="57"/>
    </row>
    <row r="20" spans="2:31" ht="30" customHeight="1" x14ac:dyDescent="0.35">
      <c r="B20" s="367"/>
      <c r="C20" s="382"/>
      <c r="D20" s="373"/>
      <c r="E20" s="60"/>
      <c r="F20" s="118">
        <f>(5/5)*F19</f>
        <v>0</v>
      </c>
      <c r="G20" s="119" t="s">
        <v>95</v>
      </c>
      <c r="H20" s="60"/>
      <c r="I20" s="118">
        <f>(5/5)*I19</f>
        <v>0</v>
      </c>
      <c r="J20" s="119" t="s">
        <v>95</v>
      </c>
      <c r="K20" s="60"/>
      <c r="L20" s="118">
        <f>(5/5)*L19</f>
        <v>0</v>
      </c>
      <c r="M20" s="119" t="s">
        <v>95</v>
      </c>
      <c r="N20" s="57"/>
      <c r="O20" s="57"/>
      <c r="P20" s="57"/>
      <c r="Q20" s="57"/>
      <c r="R20" s="57"/>
      <c r="S20" s="57"/>
      <c r="T20" s="57"/>
      <c r="U20" s="57"/>
      <c r="V20" s="57"/>
      <c r="W20" s="57"/>
      <c r="X20" s="57"/>
      <c r="Y20" s="57"/>
      <c r="Z20" s="57"/>
      <c r="AA20" s="57"/>
      <c r="AB20" s="57"/>
      <c r="AC20" s="57"/>
      <c r="AD20" s="57"/>
      <c r="AE20" s="57"/>
    </row>
    <row r="21" spans="2:31" ht="55" customHeight="1" thickBot="1" x14ac:dyDescent="0.4">
      <c r="B21" s="380"/>
      <c r="C21" s="383"/>
      <c r="D21" s="83"/>
      <c r="E21" s="60"/>
      <c r="F21" s="123">
        <f>SUM(F16,F18,F20)</f>
        <v>0</v>
      </c>
      <c r="G21" s="124" t="s">
        <v>96</v>
      </c>
      <c r="H21" s="60"/>
      <c r="I21" s="123">
        <f>SUM(I16,I18,I20)</f>
        <v>0</v>
      </c>
      <c r="J21" s="125" t="s">
        <v>96</v>
      </c>
      <c r="K21" s="60"/>
      <c r="L21" s="123">
        <f>SUM(L16,L18,L20)</f>
        <v>0</v>
      </c>
      <c r="M21" s="125" t="s">
        <v>96</v>
      </c>
      <c r="N21" s="57"/>
      <c r="O21" s="57"/>
      <c r="P21" s="57"/>
      <c r="Q21" s="57"/>
      <c r="R21" s="57"/>
      <c r="S21" s="57"/>
      <c r="T21" s="57"/>
      <c r="U21" s="57"/>
      <c r="V21" s="57"/>
      <c r="W21" s="57"/>
      <c r="X21" s="57"/>
      <c r="Y21" s="57"/>
      <c r="Z21" s="57"/>
      <c r="AA21" s="57"/>
      <c r="AB21" s="57"/>
      <c r="AC21" s="57"/>
      <c r="AD21" s="57"/>
      <c r="AE21" s="57"/>
    </row>
    <row r="22" spans="2:31" ht="51" customHeight="1" x14ac:dyDescent="0.35">
      <c r="B22" s="366">
        <v>0.2</v>
      </c>
      <c r="C22" s="369" t="s">
        <v>97</v>
      </c>
      <c r="D22" s="372" t="s">
        <v>98</v>
      </c>
      <c r="E22" s="60"/>
      <c r="F22" s="79">
        <v>0</v>
      </c>
      <c r="G22" s="84" t="s">
        <v>99</v>
      </c>
      <c r="H22" s="60"/>
      <c r="I22" s="79">
        <v>0</v>
      </c>
      <c r="J22" s="84" t="s">
        <v>99</v>
      </c>
      <c r="K22" s="60"/>
      <c r="L22" s="79">
        <v>0</v>
      </c>
      <c r="M22" s="84" t="s">
        <v>99</v>
      </c>
      <c r="N22" s="57"/>
      <c r="O22" s="57"/>
      <c r="P22" s="57"/>
      <c r="Q22" s="57"/>
      <c r="R22" s="57"/>
      <c r="S22" s="57"/>
      <c r="T22" s="57"/>
      <c r="U22" s="57"/>
      <c r="V22" s="57"/>
      <c r="W22" s="57"/>
      <c r="X22" s="57"/>
      <c r="Y22" s="57"/>
      <c r="Z22" s="57"/>
      <c r="AA22" s="57"/>
      <c r="AB22" s="57"/>
      <c r="AC22" s="57"/>
      <c r="AD22" s="57"/>
      <c r="AE22" s="57"/>
    </row>
    <row r="23" spans="2:31" ht="30" customHeight="1" x14ac:dyDescent="0.35">
      <c r="B23" s="367"/>
      <c r="C23" s="370"/>
      <c r="D23" s="373"/>
      <c r="E23" s="60"/>
      <c r="F23" s="118">
        <f>(10/5)*F22</f>
        <v>0</v>
      </c>
      <c r="G23" s="120" t="s">
        <v>100</v>
      </c>
      <c r="H23" s="60"/>
      <c r="I23" s="118">
        <f>(10/5)*I22</f>
        <v>0</v>
      </c>
      <c r="J23" s="120" t="s">
        <v>100</v>
      </c>
      <c r="K23" s="60"/>
      <c r="L23" s="118">
        <f>(10/5)*L22</f>
        <v>0</v>
      </c>
      <c r="M23" s="120" t="s">
        <v>100</v>
      </c>
      <c r="N23" s="57"/>
      <c r="O23" s="57"/>
      <c r="P23" s="57"/>
      <c r="Q23" s="57"/>
      <c r="R23" s="57"/>
      <c r="S23" s="57"/>
      <c r="T23" s="57"/>
      <c r="U23" s="57"/>
      <c r="V23" s="57"/>
      <c r="W23" s="57"/>
      <c r="X23" s="57"/>
      <c r="Y23" s="57"/>
      <c r="Z23" s="57"/>
      <c r="AA23" s="57"/>
      <c r="AB23" s="57"/>
      <c r="AC23" s="57"/>
      <c r="AD23" s="57"/>
      <c r="AE23" s="57"/>
    </row>
    <row r="24" spans="2:31" ht="119" customHeight="1" x14ac:dyDescent="0.35">
      <c r="B24" s="367"/>
      <c r="C24" s="370"/>
      <c r="D24" s="373" t="s">
        <v>101</v>
      </c>
      <c r="E24" s="60"/>
      <c r="F24" s="81">
        <v>0</v>
      </c>
      <c r="G24" s="85" t="s">
        <v>102</v>
      </c>
      <c r="H24" s="60"/>
      <c r="I24" s="81">
        <v>0</v>
      </c>
      <c r="J24" s="85" t="s">
        <v>102</v>
      </c>
      <c r="K24" s="60"/>
      <c r="L24" s="81">
        <v>0</v>
      </c>
      <c r="M24" s="85" t="s">
        <v>102</v>
      </c>
      <c r="N24" s="57"/>
      <c r="O24" s="57"/>
      <c r="P24" s="57"/>
      <c r="Q24" s="57"/>
      <c r="R24" s="57"/>
      <c r="S24" s="57"/>
      <c r="T24" s="57"/>
      <c r="U24" s="57"/>
      <c r="V24" s="57"/>
      <c r="W24" s="57"/>
      <c r="X24" s="57"/>
      <c r="Y24" s="57"/>
      <c r="Z24" s="57"/>
      <c r="AA24" s="57"/>
      <c r="AB24" s="57"/>
      <c r="AC24" s="57"/>
      <c r="AD24" s="57"/>
      <c r="AE24" s="57"/>
    </row>
    <row r="25" spans="2:31" ht="30" customHeight="1" x14ac:dyDescent="0.35">
      <c r="B25" s="367"/>
      <c r="C25" s="370"/>
      <c r="D25" s="373"/>
      <c r="E25" s="60"/>
      <c r="F25" s="118">
        <f>(10/5)*F24</f>
        <v>0</v>
      </c>
      <c r="G25" s="120" t="s">
        <v>103</v>
      </c>
      <c r="H25" s="60"/>
      <c r="I25" s="118">
        <f>(10/5)*I24</f>
        <v>0</v>
      </c>
      <c r="J25" s="120" t="s">
        <v>103</v>
      </c>
      <c r="K25" s="60"/>
      <c r="L25" s="118">
        <f>(10/5)*L24</f>
        <v>0</v>
      </c>
      <c r="M25" s="120" t="s">
        <v>103</v>
      </c>
      <c r="N25" s="57"/>
      <c r="O25" s="57"/>
      <c r="P25" s="57"/>
      <c r="Q25" s="57"/>
      <c r="R25" s="57"/>
      <c r="S25" s="57"/>
      <c r="T25" s="57"/>
      <c r="U25" s="57"/>
      <c r="V25" s="57"/>
      <c r="W25" s="57"/>
      <c r="X25" s="57"/>
      <c r="Y25" s="57"/>
      <c r="Z25" s="57"/>
      <c r="AA25" s="57"/>
      <c r="AB25" s="57"/>
      <c r="AC25" s="57"/>
      <c r="AD25" s="57"/>
      <c r="AE25" s="57"/>
    </row>
    <row r="26" spans="2:31" ht="55" customHeight="1" thickBot="1" x14ac:dyDescent="0.4">
      <c r="B26" s="368"/>
      <c r="C26" s="371"/>
      <c r="D26" s="86"/>
      <c r="E26" s="60"/>
      <c r="F26" s="126">
        <f>SUM(F23,F25)</f>
        <v>0</v>
      </c>
      <c r="G26" s="127" t="s">
        <v>104</v>
      </c>
      <c r="H26" s="60"/>
      <c r="I26" s="126">
        <f>SUM(I23,I25)</f>
        <v>0</v>
      </c>
      <c r="J26" s="127" t="s">
        <v>104</v>
      </c>
      <c r="K26" s="60"/>
      <c r="L26" s="121">
        <f>SUM(L23,L25)</f>
        <v>0</v>
      </c>
      <c r="M26" s="122" t="s">
        <v>104</v>
      </c>
      <c r="N26" s="57"/>
      <c r="O26" s="57"/>
      <c r="P26" s="57"/>
      <c r="Q26" s="57"/>
      <c r="R26" s="57"/>
      <c r="S26" s="57"/>
      <c r="T26" s="57"/>
      <c r="U26" s="57"/>
      <c r="V26" s="57"/>
      <c r="W26" s="57"/>
      <c r="X26" s="57"/>
      <c r="Y26" s="57"/>
      <c r="Z26" s="57"/>
      <c r="AA26" s="57"/>
      <c r="AB26" s="57"/>
      <c r="AC26" s="57"/>
      <c r="AD26" s="57"/>
      <c r="AE26" s="57"/>
    </row>
    <row r="27" spans="2:31" ht="16" thickBot="1" x14ac:dyDescent="0.4">
      <c r="B27" s="87"/>
      <c r="C27" s="88"/>
      <c r="D27" s="88"/>
      <c r="E27" s="60"/>
      <c r="F27" s="89"/>
      <c r="G27" s="90"/>
      <c r="H27" s="60"/>
      <c r="I27" s="89"/>
      <c r="J27" s="90"/>
      <c r="K27" s="60"/>
      <c r="L27" s="89"/>
      <c r="M27" s="90"/>
      <c r="N27" s="57"/>
      <c r="O27" s="57"/>
      <c r="P27" s="57"/>
      <c r="Q27" s="57"/>
      <c r="R27" s="57"/>
      <c r="S27" s="57"/>
      <c r="T27" s="57"/>
      <c r="U27" s="57"/>
      <c r="V27" s="57"/>
      <c r="W27" s="57"/>
      <c r="X27" s="57"/>
      <c r="Y27" s="57"/>
      <c r="Z27" s="57"/>
      <c r="AA27" s="57"/>
      <c r="AB27" s="57"/>
      <c r="AC27" s="57"/>
      <c r="AD27" s="57"/>
      <c r="AE27" s="57"/>
    </row>
    <row r="28" spans="2:31" ht="25" customHeight="1" x14ac:dyDescent="0.35">
      <c r="B28" s="386">
        <f>SUM(B13,B15,B22)</f>
        <v>1</v>
      </c>
      <c r="C28" s="388" t="s">
        <v>105</v>
      </c>
      <c r="D28" s="389"/>
      <c r="E28" s="91"/>
      <c r="F28" s="390">
        <f>SUM(F13,F21,F26)</f>
        <v>50</v>
      </c>
      <c r="G28" s="389"/>
      <c r="H28" s="92"/>
      <c r="I28" s="390">
        <f>SUM(I13,I21,I26)</f>
        <v>16.666666666666664</v>
      </c>
      <c r="J28" s="389"/>
      <c r="K28" s="92"/>
      <c r="L28" s="390">
        <f>SUM(L13,L21,L26)</f>
        <v>25</v>
      </c>
      <c r="M28" s="391"/>
      <c r="N28" s="57"/>
      <c r="O28" s="57"/>
      <c r="P28" s="57"/>
      <c r="Q28" s="57"/>
      <c r="R28" s="57"/>
      <c r="S28" s="57"/>
      <c r="T28" s="57"/>
      <c r="U28" s="57"/>
      <c r="V28" s="57"/>
      <c r="W28" s="57"/>
      <c r="X28" s="57"/>
      <c r="Y28" s="57"/>
      <c r="Z28" s="57"/>
      <c r="AA28" s="57"/>
      <c r="AB28" s="57"/>
      <c r="AC28" s="57"/>
      <c r="AD28" s="57"/>
      <c r="AE28" s="57"/>
    </row>
    <row r="29" spans="2:31" ht="37.5" customHeight="1" thickBot="1" x14ac:dyDescent="0.4">
      <c r="B29" s="387"/>
      <c r="C29" s="392" t="s">
        <v>106</v>
      </c>
      <c r="D29" s="393"/>
      <c r="E29" s="93"/>
      <c r="F29" s="394" t="s">
        <v>107</v>
      </c>
      <c r="G29" s="395"/>
      <c r="H29" s="395"/>
      <c r="I29" s="395"/>
      <c r="J29" s="395"/>
      <c r="K29" s="395"/>
      <c r="L29" s="395"/>
      <c r="M29" s="396"/>
      <c r="N29" s="57"/>
      <c r="O29" s="57"/>
      <c r="P29" s="57"/>
      <c r="Q29" s="57"/>
      <c r="R29" s="57"/>
      <c r="S29" s="57"/>
      <c r="T29" s="57"/>
      <c r="U29" s="57"/>
      <c r="V29" s="57"/>
      <c r="W29" s="57"/>
      <c r="X29" s="57"/>
      <c r="Y29" s="57"/>
      <c r="Z29" s="57"/>
      <c r="AA29" s="57"/>
      <c r="AB29" s="57"/>
      <c r="AC29" s="57"/>
      <c r="AD29" s="57"/>
      <c r="AE29" s="57"/>
    </row>
    <row r="30" spans="2:31" ht="15.5" x14ac:dyDescent="0.35">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sheetData>
  <sheetProtection algorithmName="SHA-512" hashValue="iENPuYKT4wnHpjnyb89POEQndfSZdK288Fj2uXJUZq/2nNVpo60beKIvv09VFSdT0pzvSwIr3W7ClEohNxAOWg==" saltValue="teWqZ3h0wHKizrCSETgNsw==" spinCount="100000" sheet="1" insertHyperlinks="0"/>
  <protectedRanges>
    <protectedRange sqref="F15:G15 F17:G17 F19:G19 F22:G22 F24:G24 I24:J24 L24:M24 F29 I15:J15 L15:M15 I17:J17 L17:M17 I19:J19 L19:M19 I22:J22 L22:M22" name="For SSA input"/>
  </protectedRanges>
  <mergeCells count="35">
    <mergeCell ref="B28:B29"/>
    <mergeCell ref="C28:D28"/>
    <mergeCell ref="F28:G28"/>
    <mergeCell ref="I28:J28"/>
    <mergeCell ref="L28:M28"/>
    <mergeCell ref="C29:D29"/>
    <mergeCell ref="F29:M29"/>
    <mergeCell ref="B22:B26"/>
    <mergeCell ref="C22:C26"/>
    <mergeCell ref="D22:D23"/>
    <mergeCell ref="D24:D25"/>
    <mergeCell ref="B12:M12"/>
    <mergeCell ref="B14:M14"/>
    <mergeCell ref="B15:B21"/>
    <mergeCell ref="C15:C21"/>
    <mergeCell ref="D15:D16"/>
    <mergeCell ref="D17:D18"/>
    <mergeCell ref="D19:D20"/>
    <mergeCell ref="B2:M2"/>
    <mergeCell ref="B3:M3"/>
    <mergeCell ref="B5:C5"/>
    <mergeCell ref="D5:M5"/>
    <mergeCell ref="B6:C6"/>
    <mergeCell ref="L10:M10"/>
    <mergeCell ref="B8:B11"/>
    <mergeCell ref="C8:D9"/>
    <mergeCell ref="F8:G8"/>
    <mergeCell ref="I8:J8"/>
    <mergeCell ref="L8:M8"/>
    <mergeCell ref="F9:G9"/>
    <mergeCell ref="I9:J9"/>
    <mergeCell ref="L9:M9"/>
    <mergeCell ref="C10:D10"/>
    <mergeCell ref="F10:G10"/>
    <mergeCell ref="I10:J10"/>
  </mergeCells>
  <conditionalFormatting sqref="F13">
    <cfRule type="cellIs" dxfId="2" priority="3" operator="greaterThan">
      <formula>50</formula>
    </cfRule>
  </conditionalFormatting>
  <conditionalFormatting sqref="I13">
    <cfRule type="cellIs" dxfId="1" priority="2" operator="greaterThan">
      <formula>50</formula>
    </cfRule>
  </conditionalFormatting>
  <conditionalFormatting sqref="L13">
    <cfRule type="cellIs" dxfId="0" priority="1" operator="greaterThan">
      <formula>50</formula>
    </cfRule>
  </conditionalFormatting>
  <dataValidations count="1">
    <dataValidation type="list" allowBlank="1" showInputMessage="1" showErrorMessage="1" sqref="I24 F24 F15 I15 L15 F17 I17 L17 F19 I19 L19 F22 I22 L22 L24" xr:uid="{9B850508-45E0-42EF-A5BD-A70A19D1DDB5}">
      <formula1>"0,1,2,3,4,5"</formula1>
    </dataValidation>
  </dataValidations>
  <pageMargins left="0.7" right="0.7" top="0.75" bottom="0.75" header="0.3" footer="0.3"/>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DE89B-5364-42BC-9074-79D4758B59F3}">
  <sheetPr codeName="Sheet8"/>
  <dimension ref="B1:B39"/>
  <sheetViews>
    <sheetView showGridLines="0" view="pageBreakPreview" zoomScale="60" zoomScaleNormal="100" workbookViewId="0"/>
  </sheetViews>
  <sheetFormatPr defaultColWidth="8.7265625" defaultRowHeight="14.5" x14ac:dyDescent="0.35"/>
  <cols>
    <col min="1" max="1" width="1.36328125" customWidth="1"/>
    <col min="2" max="2" width="119" customWidth="1"/>
  </cols>
  <sheetData>
    <row r="1" spans="2:2" ht="30.9" customHeight="1" thickBot="1" x14ac:dyDescent="0.65">
      <c r="B1" s="107" t="s">
        <v>135</v>
      </c>
    </row>
    <row r="2" spans="2:2" x14ac:dyDescent="0.35">
      <c r="B2" s="101" t="s">
        <v>118</v>
      </c>
    </row>
    <row r="3" spans="2:2" x14ac:dyDescent="0.35">
      <c r="B3" s="102" t="s">
        <v>119</v>
      </c>
    </row>
    <row r="4" spans="2:2" x14ac:dyDescent="0.35">
      <c r="B4" s="102" t="s">
        <v>120</v>
      </c>
    </row>
    <row r="5" spans="2:2" ht="16.5" x14ac:dyDescent="0.35">
      <c r="B5" s="102" t="s">
        <v>121</v>
      </c>
    </row>
    <row r="6" spans="2:2" x14ac:dyDescent="0.35">
      <c r="B6" s="103"/>
    </row>
    <row r="7" spans="2:2" x14ac:dyDescent="0.35">
      <c r="B7" s="104" t="s">
        <v>122</v>
      </c>
    </row>
    <row r="8" spans="2:2" x14ac:dyDescent="0.35">
      <c r="B8" s="103"/>
    </row>
    <row r="9" spans="2:2" x14ac:dyDescent="0.35">
      <c r="B9" s="103"/>
    </row>
    <row r="10" spans="2:2" x14ac:dyDescent="0.35">
      <c r="B10" s="103"/>
    </row>
    <row r="11" spans="2:2" x14ac:dyDescent="0.35">
      <c r="B11" s="103"/>
    </row>
    <row r="12" spans="2:2" x14ac:dyDescent="0.35">
      <c r="B12" s="103"/>
    </row>
    <row r="13" spans="2:2" x14ac:dyDescent="0.35">
      <c r="B13" s="103"/>
    </row>
    <row r="14" spans="2:2" x14ac:dyDescent="0.35">
      <c r="B14" s="103"/>
    </row>
    <row r="15" spans="2:2" x14ac:dyDescent="0.35">
      <c r="B15" s="103"/>
    </row>
    <row r="16" spans="2:2" x14ac:dyDescent="0.35">
      <c r="B16" s="103"/>
    </row>
    <row r="17" spans="2:2" x14ac:dyDescent="0.35">
      <c r="B17" s="103"/>
    </row>
    <row r="18" spans="2:2" x14ac:dyDescent="0.35">
      <c r="B18" s="103"/>
    </row>
    <row r="19" spans="2:2" x14ac:dyDescent="0.35">
      <c r="B19" s="103"/>
    </row>
    <row r="20" spans="2:2" x14ac:dyDescent="0.35">
      <c r="B20" s="103"/>
    </row>
    <row r="21" spans="2:2" x14ac:dyDescent="0.35">
      <c r="B21" s="103"/>
    </row>
    <row r="22" spans="2:2" x14ac:dyDescent="0.35">
      <c r="B22" s="103"/>
    </row>
    <row r="23" spans="2:2" x14ac:dyDescent="0.35">
      <c r="B23" s="103"/>
    </row>
    <row r="24" spans="2:2" x14ac:dyDescent="0.35">
      <c r="B24" s="103"/>
    </row>
    <row r="25" spans="2:2" x14ac:dyDescent="0.35">
      <c r="B25" s="103"/>
    </row>
    <row r="26" spans="2:2" x14ac:dyDescent="0.35">
      <c r="B26" s="103"/>
    </row>
    <row r="27" spans="2:2" x14ac:dyDescent="0.35">
      <c r="B27" s="103"/>
    </row>
    <row r="28" spans="2:2" x14ac:dyDescent="0.35">
      <c r="B28" s="103"/>
    </row>
    <row r="29" spans="2:2" x14ac:dyDescent="0.35">
      <c r="B29" s="103"/>
    </row>
    <row r="30" spans="2:2" x14ac:dyDescent="0.35">
      <c r="B30" s="103"/>
    </row>
    <row r="31" spans="2:2" x14ac:dyDescent="0.35">
      <c r="B31" s="103"/>
    </row>
    <row r="32" spans="2:2" x14ac:dyDescent="0.35">
      <c r="B32" s="103"/>
    </row>
    <row r="33" spans="2:2" x14ac:dyDescent="0.35">
      <c r="B33" s="103"/>
    </row>
    <row r="34" spans="2:2" x14ac:dyDescent="0.35">
      <c r="B34" s="103"/>
    </row>
    <row r="35" spans="2:2" x14ac:dyDescent="0.35">
      <c r="B35" s="103"/>
    </row>
    <row r="36" spans="2:2" x14ac:dyDescent="0.35">
      <c r="B36" s="103"/>
    </row>
    <row r="37" spans="2:2" x14ac:dyDescent="0.35">
      <c r="B37" s="103"/>
    </row>
    <row r="38" spans="2:2" x14ac:dyDescent="0.35">
      <c r="B38" s="103"/>
    </row>
    <row r="39" spans="2:2" ht="15" thickBot="1" x14ac:dyDescent="0.4">
      <c r="B39" s="105"/>
    </row>
  </sheetData>
  <sheetProtection algorithmName="SHA-512" hashValue="t+UP0XkEZrRKxHEonjnBoEe6eMV1MMgnrpcF4aIM1Tr8gRaZE299p0D3JbEqYjmrm335SJMxvhRdG0ODcuf0qA==" saltValue="/p0rOdWTAMzjJazZzB35HA==" spinCount="100000" sheet="1" objects="1" scenarios="1"/>
  <pageMargins left="0.7" right="0.7" top="0.75" bottom="0.75" header="0.3" footer="0.3"/>
  <pageSetup paperSize="9" scale="71" orientation="portrait" r:id="rId1"/>
  <colBreaks count="1" manualBreakCount="1">
    <brk id="1" max="3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B90B-DCB1-4E69-815E-A587EEFC8903}">
  <sheetPr codeName="Sheet9"/>
  <dimension ref="A1:B4"/>
  <sheetViews>
    <sheetView workbookViewId="0">
      <selection activeCell="B4" sqref="B4"/>
    </sheetView>
  </sheetViews>
  <sheetFormatPr defaultRowHeight="14.5" x14ac:dyDescent="0.35"/>
  <cols>
    <col min="1" max="1" width="43.6328125" customWidth="1"/>
    <col min="2" max="2" width="61.7265625" customWidth="1"/>
    <col min="3" max="3" width="35" customWidth="1"/>
  </cols>
  <sheetData>
    <row r="1" spans="1:2" ht="29" x14ac:dyDescent="0.35">
      <c r="A1" s="2" t="s">
        <v>0</v>
      </c>
      <c r="B1" s="2" t="s">
        <v>2</v>
      </c>
    </row>
    <row r="2" spans="1:2" x14ac:dyDescent="0.35">
      <c r="A2" s="3" t="s">
        <v>3</v>
      </c>
      <c r="B2" s="3" t="s">
        <v>3</v>
      </c>
    </row>
    <row r="3" spans="1:2" x14ac:dyDescent="0.35">
      <c r="A3" s="3" t="s">
        <v>6</v>
      </c>
      <c r="B3" s="3" t="s">
        <v>4</v>
      </c>
    </row>
    <row r="4" spans="1:2" x14ac:dyDescent="0.35">
      <c r="A4" s="3"/>
      <c r="B4" s="3"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0B943CCD23DE469E66071BE7AC0E85" ma:contentTypeVersion="2" ma:contentTypeDescription="Create a new document." ma:contentTypeScope="" ma:versionID="cbea16fa64b45a4aba6f727a97c4022f">
  <xsd:schema xmlns:xsd="http://www.w3.org/2001/XMLSchema" xmlns:xs="http://www.w3.org/2001/XMLSchema" xmlns:p="http://schemas.microsoft.com/office/2006/metadata/properties" xmlns:ns2="6f8190b9-121f-4697-85fe-79e154df7490" targetNamespace="http://schemas.microsoft.com/office/2006/metadata/properties" ma:root="true" ma:fieldsID="5222891c2c22aa61d297ed234eaadc40" ns2:_="">
    <xsd:import namespace="6f8190b9-121f-4697-85fe-79e154df749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190b9-121f-4697-85fe-79e154df74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A g E A A B Q S w M E F A A C A A g A 2 1 u P W C M 4 4 1 2 l A A A A 9 g A A A B I A H A B D b 2 5 m a W c v U G F j a 2 F n Z S 5 4 b W w g o h g A K K A U A A A A A A A A A A A A A A A A A A A A A A A A A A A A h Y 8 x D o I w G I W v Q r r T l m o M I T 9 l c H C R x I T E u D a l Q i M U Q 4 v l b g 4 e y S u I U d T N 8 X 3 v G 9 6 7 X 2 + Q j W 0 T X F R v d W d S F G G K A m V k V 2 p T p W h w x z B G G Y e d k C d R q W C S j U 1 G W 6 a o d u 6 c E O K 9 x 3 6 B u 7 4 i j N K I H P J t I W v V C v S R 9 X 8 5 1 M Y 6 Y a R C H P a v M Z z h i C 3 x i s W Y A p k h 5 N p 8 B T b t f b Y / E N Z D 4 4 Z e c W X C Y g N k j k D e H / g D U E s D B B Q A A g A I A N t b j 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W 4 9 Y a o 2 6 K g E B A A C G A Q A A E w A c A E Z v c m 1 1 b G F z L 1 N l Y 3 R p b 2 4 x L m 0 g o h g A K K A U A A A A A A A A A A A A A A A A A A A A A A A A A A A A d Y 9 N a 8 M w D I b v g f w H 4 1 4 S M C F J u 8 N a c i h O B o N 9 M J I d x j J G l m i N m W M P W 9 l a S v / 7 X M I Y g 1 Y X S Y + E X r 0 W W h R a k X L K y c r 3 f M / 2 j Y G O z G h V l o T 3 0 H 5 I Y f E 1 j d N F v I g v K c m I B P Q 9 4 q L U o 2 n B E W 6 / o l y 3 4 w A K g y s h I e J a o W t s Q P m y f r R g b L 2 + L W 6 u 1 0 + 8 K u 7 r X H 8 r q Z v O 1 q d l I t w i D d l z D l I M A s F k l F F G u J b j o G w 2 Z 6 R Q r e 6 E 2 m R J e p E y 8 j B q h B J 3 E r K / M r r T C l 5 C N n 0 7 o 7 x v 1 M a Z q 3 a f c D R S N W 9 u q T K N s u / a D N P 1 4 9 A G k z W 2 3 9 O J J k 4 d 3 Y Q g b P H A y C 9 P z / D 5 P 3 4 I f U + o k 2 + s f g B Q S w E C L Q A U A A I A C A D b W 4 9 Y I z j j X a U A A A D 2 A A A A E g A A A A A A A A A A A A A A A A A A A A A A Q 2 9 u Z m l n L 1 B h Y 2 t h Z 2 U u e G 1 s U E s B A i 0 A F A A C A A g A 2 1 u P W A / K 6 a u k A A A A 6 Q A A A B M A A A A A A A A A A A A A A A A A 8 Q A A A F t D b 2 5 0 Z W 5 0 X 1 R 5 c G V z X S 5 4 b W x Q S w E C L Q A U A A I A C A D b W 4 9 Y a o 2 6 K g E B A A C G A Q A A E w A A A A A A A A A A A A A A A A D i A Q A A R m 9 y b X V s Y X M v U 2 V j d G l v b j E u b V B L B Q Y A A A A A A w A D A M I A A A A w 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C C Q A A A A A A A G A J 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F N T J T I w Q 2 h l Y 2 t s a X N 0 X z I w M j Q w N D A 5 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Y 2 M w Y z M 5 N j U t M T I z Y i 0 0 M T J l L T g y M z k t O T R l N W Q 4 N G Y 2 Y j V i 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z M S I g L z 4 8 R W 5 0 c n k g V H l w Z T 0 i R m l s b E V y c m 9 y Q 2 9 k Z S I g V m F s d W U 9 I n N V b m t u b 3 d u I i A v P j x F b n R y e S B U e X B l P S J G a W x s R X J y b 3 J D b 3 V u d C I g V m F s d W U 9 I m w w I i A v P j x F b n R y e S B U e X B l P S J G a W x s T G F z d F V w Z G F 0 Z W Q i I F Z h b H V l P S J k M j A y N C 0 w N C 0 x N V Q w M z o z M D o y O C 4 5 M D M z N T E 2 W i I g L z 4 8 R W 5 0 c n k g V H l w Z T 0 i R m l s b E N v b H V t b l R 5 c G V z I i B W Y W x 1 Z T 0 i c 0 J n W U c i I C 8 + P E V u d H J 5 I F R 5 c G U 9 I k Z p b G x D b 2 x 1 b W 5 O Y W 1 l c y I g V m F s d W U 9 I n N b J n F 1 b 3 Q 7 Q 2 9 s d W 1 u M S Z x d W 9 0 O y w m c X V v d D t D b 2 x 1 b W 4 y J n F 1 b 3 Q 7 L C Z x d W 9 0 O 0 N v b H V t b j M 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U U 1 M g Q 2 h l Y 2 t s a X N 0 X z I w M j Q w N D A 5 L 0 F 1 d G 9 S Z W 1 v d m V k Q 2 9 s d W 1 u c z E u e 0 N v b H V t b j E s M H 0 m c X V v d D s s J n F 1 b 3 Q 7 U 2 V j d G l v b j E v V F N T I E N o Z W N r b G l z d F 8 y M D I 0 M D Q w O S 9 B d X R v U m V t b 3 Z l Z E N v b H V t b n M x L n t D b 2 x 1 b W 4 y L D F 9 J n F 1 b 3 Q 7 L C Z x d W 9 0 O 1 N l Y 3 R p b 2 4 x L 1 R T U y B D a G V j a 2 x p c 3 R f M j A y N D A 0 M D k v Q X V 0 b 1 J l b W 9 2 Z W R D b 2 x 1 b W 5 z M S 5 7 Q 2 9 s d W 1 u M y w y f S Z x d W 9 0 O 1 0 s J n F 1 b 3 Q 7 Q 2 9 s d W 1 u Q 2 9 1 b n Q m c X V v d D s 6 M y w m c X V v d D t L Z X l D b 2 x 1 b W 5 O Y W 1 l c y Z x d W 9 0 O z p b X S w m c X V v d D t D b 2 x 1 b W 5 J Z G V u d G l 0 a W V z J n F 1 b 3 Q 7 O l s m c X V v d D t T Z W N 0 a W 9 u M S 9 U U 1 M g Q 2 h l Y 2 t s a X N 0 X z I w M j Q w N D A 5 L 0 F 1 d G 9 S Z W 1 v d m V k Q 2 9 s d W 1 u c z E u e 0 N v b H V t b j E s M H 0 m c X V v d D s s J n F 1 b 3 Q 7 U 2 V j d G l v b j E v V F N T I E N o Z W N r b G l z d F 8 y M D I 0 M D Q w O S 9 B d X R v U m V t b 3 Z l Z E N v b H V t b n M x L n t D b 2 x 1 b W 4 y L D F 9 J n F 1 b 3 Q 7 L C Z x d W 9 0 O 1 N l Y 3 R p b 2 4 x L 1 R T U y B D a G V j a 2 x p c 3 R f M j A y N D A 0 M D k v Q X V 0 b 1 J l b W 9 2 Z W R D b 2 x 1 b W 5 z M S 5 7 Q 2 9 s d W 1 u M y w y f S Z x d W 9 0 O 1 0 s J n F 1 b 3 Q 7 U m V s Y X R p b 2 5 z a G l w S W 5 m b y Z x d W 9 0 O z p b X X 0 i I C 8 + P C 9 T d G F i b G V F b n R y a W V z P j w v S X R l b T 4 8 S X R l b T 4 8 S X R l b U x v Y 2 F 0 a W 9 u P j x J d G V t V H l w Z T 5 G b 3 J t d W x h P C 9 J d G V t V H l w Z T 4 8 S X R l b V B h d G g + U 2 V j d G l v b j E v V F N T J T I w Q 2 h l Y 2 t s a X N 0 X z I w M j Q w N D A 5 L 1 N v d X J j Z T w v S X R l b V B h d G g + P C 9 J d G V t T G 9 j Y X R p b 2 4 + P F N 0 Y W J s Z U V u d H J p Z X M g L z 4 8 L 0 l 0 Z W 0 + P E l 0 Z W 0 + P E l 0 Z W 1 M b 2 N h d G l v b j 4 8 S X R l b V R 5 c G U + R m 9 y b X V s Y T w v S X R l b V R 5 c G U + P E l 0 Z W 1 Q Y X R o P l N l Y 3 R p b 2 4 x L 1 R T U y U y M E N o Z W N r b G l z d F 8 y M D I 0 M D Q w O S 9 D a G F u Z 2 V k J T I w V H l w Z T w v S X R l b V B h d G g + P C 9 J d G V t T G 9 j Y X R p b 2 4 + P F N 0 Y W J s Z U V u d H J p Z X M g L z 4 8 L 0 l 0 Z W 0 + P C 9 J d G V t c z 4 8 L 0 x v Y 2 F s U G F j a 2 F n Z U 1 l d G F k Y X R h R m l s Z T 4 W A A A A U E s F B g A A A A A A A A A A A A A A A A A A A A A A A N o A A A A B A A A A 0 I y d 3 w E V 0 R G M e g D A T 8 K X 6 w E A A A A G C 6 F L h t 4 z Q q O X e w 7 4 Z O U X A A A A A A I A A A A A A A N m A A D A A A A A E A A A A L w I j W C B M n d N R X f w O k A W c s Q A A A A A B I A A A K A A A A A Q A A A A l w g 8 b l d b y + 4 E T a 2 6 L t t u O F A A A A A Z a 6 t r H j e C u j 8 i w X m M a Q U O R T C e + D + 4 l x O c b i A 1 4 V I c 4 P u Z P b g O K K g w Z w V T f J 8 z 7 2 s f S 4 f J 7 P p r k j Z F v c e U P S b l c h Z I + T K O e F r X f M K z q 6 0 I f h Q A A A A 0 1 C B u I P 4 c 6 U e S S C E g z q T g j y 4 I P A = = < / 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6f8190b9-121f-4697-85fe-79e154df7490">
      <UserInfo>
        <DisplayName>Amelia TEO (NCSS)</DisplayName>
        <AccountId>1654</AccountId>
        <AccountType/>
      </UserInfo>
      <UserInfo>
        <DisplayName>Ernest TUNG (NCSS)</DisplayName>
        <AccountId>1501</AccountId>
        <AccountType/>
      </UserInfo>
      <UserInfo>
        <DisplayName>Shaoyi WU (NCSS)</DisplayName>
        <AccountId>1538</AccountId>
        <AccountType/>
      </UserInfo>
      <UserInfo>
        <DisplayName>Alexandra MOOSA (NCSS)</DisplayName>
        <AccountId>1359</AccountId>
        <AccountType/>
      </UserInfo>
      <UserInfo>
        <DisplayName>Jolene TAN (NCSS)</DisplayName>
        <AccountId>1536</AccountId>
        <AccountType/>
      </UserInfo>
    </SharedWithUsers>
  </documentManagement>
</p:properties>
</file>

<file path=customXml/itemProps1.xml><?xml version="1.0" encoding="utf-8"?>
<ds:datastoreItem xmlns:ds="http://schemas.openxmlformats.org/officeDocument/2006/customXml" ds:itemID="{D39BE873-94B8-4C72-BD27-D24C16BCA52A}">
  <ds:schemaRefs>
    <ds:schemaRef ds:uri="http://schemas.microsoft.com/sharepoint/v3/contenttype/forms"/>
  </ds:schemaRefs>
</ds:datastoreItem>
</file>

<file path=customXml/itemProps2.xml><?xml version="1.0" encoding="utf-8"?>
<ds:datastoreItem xmlns:ds="http://schemas.openxmlformats.org/officeDocument/2006/customXml" ds:itemID="{BD6DEC6B-3BD5-461C-8267-FC730B2DC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190b9-121f-4697-85fe-79e154df7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1FBFAF-9C78-49C6-8EA9-F082FB688E86}">
  <ds:schemaRefs>
    <ds:schemaRef ds:uri="http://schemas.microsoft.com/DataMashup"/>
  </ds:schemaRefs>
</ds:datastoreItem>
</file>

<file path=customXml/itemProps4.xml><?xml version="1.0" encoding="utf-8"?>
<ds:datastoreItem xmlns:ds="http://schemas.openxmlformats.org/officeDocument/2006/customXml" ds:itemID="{C84D89A7-235E-446F-90FD-551A0922659B}">
  <ds:schemaRefs>
    <ds:schemaRef ds:uri="http://schemas.openxmlformats.org/package/2006/metadata/core-properties"/>
    <ds:schemaRef ds:uri="http://purl.org/dc/terms/"/>
    <ds:schemaRef ds:uri="http://purl.org/dc/dcmitype/"/>
    <ds:schemaRef ds:uri="http://purl.org/dc/elements/1.1/"/>
    <ds:schemaRef ds:uri="6f8190b9-121f-4697-85fe-79e154df7490"/>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PLS READ_Instructions</vt:lpstr>
      <vt:lpstr>TSS Checklist</vt:lpstr>
      <vt:lpstr>1. Project Proposal</vt:lpstr>
      <vt:lpstr>2. Cost &amp; Benefit Analysis</vt:lpstr>
      <vt:lpstr>3a. SummaryOfQuotations</vt:lpstr>
      <vt:lpstr>3b. VendorEvalMatrix</vt:lpstr>
      <vt:lpstr>Annex-KPIsReferenceGuide</vt:lpstr>
      <vt:lpstr>Ref </vt:lpstr>
      <vt:lpstr>'Annex-KPIsReferenceGuide'!_Hlk155281202</vt:lpstr>
      <vt:lpstr>'1. Project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 Fen LAU (NCSS)</dc:creator>
  <cp:lastModifiedBy>Jolene TAN (NCSS)</cp:lastModifiedBy>
  <dcterms:created xsi:type="dcterms:W3CDTF">2024-02-06T01:27:27Z</dcterms:created>
  <dcterms:modified xsi:type="dcterms:W3CDTF">2024-04-29T06:16:20Z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2024-02-06T01:30:30Z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b4b9d50a-d284-4246-97a1-73e6601d7cd7</vt:lpwstr>
  </property>
  <property fmtid="{D5CDD505-2E9C-101B-9397-08002B2CF9AE}" pid="8" name="MSIP_Label_4aaa7e78-45b1-4890-b8a3-003d1d728a3e_ContentBits">
    <vt:lpwstr>0</vt:lpwstr>
  </property>
  <property fmtid="{D5CDD505-2E9C-101B-9397-08002B2CF9AE}" pid="9" name="ContentTypeId">
    <vt:lpwstr>0x0101007E0B943CCD23DE469E66071BE7AC0E85</vt:lpwstr>
  </property>
</Properties>
</file>