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ca_huixian\Documents\PSSCOC\202001 COVID-19\08. Prolongation costs\Cost template\"/>
    </mc:Choice>
  </mc:AlternateContent>
  <xr:revisionPtr revIDLastSave="0" documentId="13_ncr:1_{4CA5619F-3ED7-43EC-B14C-26C7336E9B18}" xr6:coauthVersionLast="44" xr6:coauthVersionMax="44" xr10:uidLastSave="{00000000-0000-0000-0000-000000000000}"/>
  <bookViews>
    <workbookView xWindow="20370" yWindow="-120" windowWidth="29040" windowHeight="15840" activeTab="1" xr2:uid="{5A6FF027-E494-46EC-A6E1-EAEB3D236D18}"/>
  </bookViews>
  <sheets>
    <sheet name="Read Me" sheetId="3" r:id="rId1"/>
    <sheet name="Cost Templat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1" l="1"/>
  <c r="D22" i="1"/>
  <c r="E22" i="1"/>
  <c r="D10" i="1"/>
  <c r="D50" i="1" s="1"/>
  <c r="D51" i="1" s="1"/>
  <c r="E10" i="1"/>
  <c r="E50" i="1" s="1"/>
  <c r="E51" i="1" s="1"/>
  <c r="C10" i="1"/>
  <c r="C5" i="1" l="1"/>
  <c r="C4" i="1"/>
  <c r="D52" i="1" s="1"/>
  <c r="E52" i="1" l="1"/>
  <c r="C22" i="1"/>
  <c r="C50" i="1" s="1"/>
  <c r="C36" i="1"/>
  <c r="A39" i="1"/>
  <c r="A40" i="1" s="1"/>
  <c r="A41" i="1" s="1"/>
  <c r="A42" i="1" s="1"/>
  <c r="A44" i="1" s="1"/>
  <c r="A45" i="1" s="1"/>
  <c r="A46" i="1" s="1"/>
  <c r="A47" i="1" s="1"/>
  <c r="A48" i="1" s="1"/>
  <c r="A25" i="1"/>
  <c r="A26" i="1" s="1"/>
  <c r="A27" i="1" s="1"/>
  <c r="A28" i="1" s="1"/>
  <c r="A30" i="1" s="1"/>
  <c r="A31" i="1" s="1"/>
  <c r="A32" i="1" s="1"/>
  <c r="A33" i="1" s="1"/>
  <c r="A34" i="1" s="1"/>
  <c r="A13" i="1" l="1"/>
  <c r="A14" i="1" s="1"/>
  <c r="A15" i="1" s="1"/>
  <c r="A17" i="1" l="1"/>
  <c r="A18" i="1" s="1"/>
  <c r="A19" i="1" s="1"/>
  <c r="A20" i="1" s="1"/>
  <c r="C51" i="1" l="1"/>
  <c r="C52" i="1" s="1"/>
  <c r="C53" i="1" s="1"/>
</calcChain>
</file>

<file path=xl/sharedStrings.xml><?xml version="1.0" encoding="utf-8"?>
<sst xmlns="http://schemas.openxmlformats.org/spreadsheetml/2006/main" count="70" uniqueCount="50">
  <si>
    <t>Plant and equipment costs</t>
  </si>
  <si>
    <t>Running cost of plant/equipment (e.g. diesel if in use)</t>
  </si>
  <si>
    <t>Site maintenance costs</t>
  </si>
  <si>
    <t>Vector and pest control</t>
  </si>
  <si>
    <t>Site security</t>
  </si>
  <si>
    <t>Housekeeping</t>
  </si>
  <si>
    <t xml:space="preserve">Extension of project insurance </t>
  </si>
  <si>
    <t>Extension of performance bonds</t>
  </si>
  <si>
    <t>Storage costs (for materials, equipment and fitting out works)</t>
  </si>
  <si>
    <t>costs per month ($)</t>
  </si>
  <si>
    <t>Contract sum</t>
  </si>
  <si>
    <t>50% of prolongation costs</t>
  </si>
  <si>
    <t>Breakdown of expenses incurred^</t>
  </si>
  <si>
    <t>^</t>
  </si>
  <si>
    <t xml:space="preserve">Notes: </t>
  </si>
  <si>
    <t>Based on actual costs incurred. GST is not applicable to ex-gratia payment and excluded from the co-payment</t>
  </si>
  <si>
    <t>xxx</t>
  </si>
  <si>
    <t>Fills to be completed by contractors</t>
  </si>
  <si>
    <t xml:space="preserve">months </t>
  </si>
  <si>
    <t>#</t>
  </si>
  <si>
    <t>Main Contractor</t>
  </si>
  <si>
    <t>A</t>
  </si>
  <si>
    <t>Rental cost 
(Any items used in project that require contractor to pay rental. Include but not limited to  steel plate, formworks, piling rig, crane, working platform etc.)</t>
  </si>
  <si>
    <t xml:space="preserve">Owned-equipment costs (e.g. machine depreciation) </t>
  </si>
  <si>
    <t>Maintenance cost (e.g. spare parts and repair)</t>
  </si>
  <si>
    <t>Subcontractor / Suppliers</t>
  </si>
  <si>
    <t>B</t>
  </si>
  <si>
    <t>C</t>
  </si>
  <si>
    <t>Utilities (e.g. utilities bills)</t>
  </si>
  <si>
    <t>Works carried out to prepare for CB (temporary works done to ensure the safety of site i.e. additional supports, back filling, lean concrete etc )</t>
  </si>
  <si>
    <t>Site Office rental (after deducting other govt rental rebates)</t>
  </si>
  <si>
    <t xml:space="preserve">Temporary Occupation Licence (TOL) land rental </t>
  </si>
  <si>
    <t>Other Preliminaries</t>
  </si>
  <si>
    <t xml:space="preserve">Following the circular on Ex-Gratia Co-Sharing of Prolongation Costs in public sector projects due to COVID-19 dated 29 June 2020, this template is jointly developed with SCAL and government agencies to facilitate the claim process. Main contractors can adopt and modify the template as necessary and are not restricted to this template. Government agencies are reminded that claims for prolongation costs cannot be rejected on the ground that a different format is used. For subcontractors involved in public sector projects, they can provide their claims to their main contractors. Main contractors would incorporate subcontractors’ claims into the claims to be submitted to government agencies.
We encourage main contractors involved in public sector projects to put in their claims for prolongation costs using the template provided. In situation in which the Extension of Time (EOT) is still not ascertained, main contractors can submit the claims based on the EOT they are requesting or intend to request to expedite the process.   </t>
  </si>
  <si>
    <t>Co-sharing is capped at 0.2% per month</t>
  </si>
  <si>
    <t>Overall capped at 1.8% of contract sum (9 months)</t>
  </si>
  <si>
    <t>per month cap</t>
  </si>
  <si>
    <t>overall cap</t>
  </si>
  <si>
    <t>(example)</t>
  </si>
  <si>
    <t>Total expenses incurred per month (A+B+C)</t>
  </si>
  <si>
    <t>Co-sharing amount per month (capped at 0.2%)</t>
  </si>
  <si>
    <t>Cummulated amount of co-sharing</t>
  </si>
  <si>
    <t xml:space="preserve"> EOT (Month)</t>
  </si>
  <si>
    <t>(New Columns to be added as necessary)</t>
  </si>
  <si>
    <t>X</t>
  </si>
  <si>
    <t>EOT granted due to COVID-19 (to-date)</t>
  </si>
  <si>
    <t>Refer to Row 9</t>
  </si>
  <si>
    <t xml:space="preserve">Columns to be added as necessary. </t>
  </si>
  <si>
    <t>Claim template for prolongation costs due to COVID-19</t>
  </si>
  <si>
    <r>
      <rPr>
        <b/>
        <i/>
        <sz val="11"/>
        <rFont val="Calibri"/>
        <family val="2"/>
        <scheme val="minor"/>
      </rPr>
      <t>Note</t>
    </r>
    <r>
      <rPr>
        <i/>
        <sz val="11"/>
        <rFont val="Calibri"/>
        <family val="2"/>
        <scheme val="minor"/>
      </rPr>
      <t xml:space="preserve">: This template is updated to align with the adjustments made to the earlier circular. Pls refer to Circular on Treatment of Claims Arising from COVID-19 in Public Sector Construction Contracts (dated 25 Sep 2020) for details.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</si>
</sst>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rgb="FF0070C0"/>
      <name val="Calibri"/>
      <family val="2"/>
      <scheme val="minor"/>
    </font>
    <font>
      <sz val="11"/>
      <name val="Calibri"/>
      <family val="2"/>
      <scheme val="minor"/>
    </font>
    <font>
      <b/>
      <sz val="11"/>
      <name val="Calibri"/>
      <family val="2"/>
      <scheme val="minor"/>
    </font>
    <font>
      <vertAlign val="superscript"/>
      <sz val="11"/>
      <color theme="1"/>
      <name val="Calibri"/>
      <family val="2"/>
      <scheme val="minor"/>
    </font>
    <font>
      <b/>
      <u/>
      <sz val="11"/>
      <color theme="1"/>
      <name val="Calibri"/>
      <family val="2"/>
      <scheme val="minor"/>
    </font>
    <font>
      <sz val="11"/>
      <color theme="9"/>
      <name val="Calibri"/>
      <family val="2"/>
      <scheme val="minor"/>
    </font>
    <font>
      <i/>
      <sz val="11"/>
      <name val="Calibri"/>
      <family val="2"/>
      <scheme val="minor"/>
    </font>
    <font>
      <b/>
      <i/>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0" fontId="2" fillId="0" borderId="0" xfId="0" applyFont="1" applyAlignment="1">
      <alignment vertical="top"/>
    </xf>
    <xf numFmtId="0" fontId="0" fillId="0" borderId="0" xfId="0" applyAlignment="1">
      <alignment vertical="top"/>
    </xf>
    <xf numFmtId="0" fontId="0" fillId="0" borderId="0" xfId="0" applyAlignment="1">
      <alignment horizontal="right" vertical="top"/>
    </xf>
    <xf numFmtId="44" fontId="4" fillId="2" borderId="0" xfId="2" applyNumberFormat="1" applyFont="1" applyFill="1" applyAlignment="1">
      <alignment vertical="top"/>
    </xf>
    <xf numFmtId="0" fontId="2" fillId="0" borderId="0" xfId="0" applyFont="1" applyAlignment="1">
      <alignment horizontal="left" vertical="top" wrapText="1"/>
    </xf>
    <xf numFmtId="0" fontId="2" fillId="0" borderId="0" xfId="0" applyFont="1" applyAlignment="1">
      <alignment horizontal="center" vertical="top"/>
    </xf>
    <xf numFmtId="0" fontId="3" fillId="0" borderId="0" xfId="0" applyFont="1" applyAlignment="1">
      <alignment vertical="top"/>
    </xf>
    <xf numFmtId="43" fontId="2" fillId="0" borderId="0" xfId="1" applyFont="1" applyFill="1" applyAlignment="1">
      <alignment vertical="top"/>
    </xf>
    <xf numFmtId="0" fontId="4" fillId="2" borderId="0" xfId="0" applyFont="1" applyFill="1" applyAlignment="1">
      <alignment vertical="top" wrapText="1"/>
    </xf>
    <xf numFmtId="43" fontId="4" fillId="2" borderId="0" xfId="1" applyFont="1" applyFill="1" applyAlignment="1">
      <alignment vertical="top"/>
    </xf>
    <xf numFmtId="0" fontId="4" fillId="2" borderId="0" xfId="0" applyFont="1" applyFill="1" applyAlignment="1">
      <alignment vertical="top"/>
    </xf>
    <xf numFmtId="43" fontId="0" fillId="0" borderId="0" xfId="1" applyFont="1" applyAlignment="1">
      <alignment vertical="top"/>
    </xf>
    <xf numFmtId="0" fontId="6" fillId="0" borderId="0" xfId="0" applyFont="1" applyAlignment="1">
      <alignment horizontal="right" vertical="top"/>
    </xf>
    <xf numFmtId="43" fontId="2" fillId="0" borderId="0" xfId="1" applyFont="1" applyAlignment="1">
      <alignment vertical="top"/>
    </xf>
    <xf numFmtId="0" fontId="5" fillId="0" borderId="0" xfId="0" applyFont="1" applyAlignment="1">
      <alignment horizontal="right" vertical="top"/>
    </xf>
    <xf numFmtId="43" fontId="0" fillId="0" borderId="0" xfId="0" applyNumberFormat="1" applyAlignment="1">
      <alignment vertical="top"/>
    </xf>
    <xf numFmtId="0" fontId="2" fillId="0" borderId="0" xfId="0" applyFont="1" applyAlignment="1">
      <alignment horizontal="right" vertical="top" wrapText="1"/>
    </xf>
    <xf numFmtId="43" fontId="2" fillId="0" borderId="0" xfId="0" applyNumberFormat="1" applyFont="1" applyAlignment="1">
      <alignment vertical="top"/>
    </xf>
    <xf numFmtId="44" fontId="0" fillId="0" borderId="0" xfId="0" applyNumberFormat="1" applyAlignment="1">
      <alignment vertical="top"/>
    </xf>
    <xf numFmtId="0" fontId="0" fillId="0" borderId="0" xfId="0" quotePrefix="1" applyAlignment="1">
      <alignment vertical="top"/>
    </xf>
    <xf numFmtId="0" fontId="0" fillId="0" borderId="0" xfId="0" applyNumberFormat="1" applyAlignment="1">
      <alignment vertical="top"/>
    </xf>
    <xf numFmtId="43" fontId="2" fillId="0" borderId="1" xfId="0" applyNumberFormat="1" applyFont="1" applyBorder="1" applyAlignment="1">
      <alignment vertical="top"/>
    </xf>
    <xf numFmtId="0" fontId="0" fillId="0" borderId="0" xfId="0" applyAlignment="1">
      <alignment horizontal="left" vertical="top"/>
    </xf>
    <xf numFmtId="44" fontId="0" fillId="0" borderId="0" xfId="2" applyFont="1" applyAlignment="1">
      <alignment vertical="top"/>
    </xf>
    <xf numFmtId="0" fontId="4" fillId="2" borderId="0" xfId="0" applyFont="1" applyFill="1" applyAlignment="1">
      <alignment horizontal="center" vertical="top"/>
    </xf>
    <xf numFmtId="0" fontId="8" fillId="0" borderId="0" xfId="0" applyFont="1" applyAlignment="1">
      <alignment vertical="top"/>
    </xf>
    <xf numFmtId="0" fontId="2" fillId="0" borderId="0" xfId="0" applyFont="1" applyAlignment="1">
      <alignment horizontal="right" vertical="top"/>
    </xf>
    <xf numFmtId="0" fontId="8" fillId="0" borderId="0" xfId="0" applyFont="1" applyAlignment="1">
      <alignment vertical="top" wrapText="1"/>
    </xf>
    <xf numFmtId="0" fontId="0" fillId="0" borderId="0" xfId="0" applyAlignment="1">
      <alignment wrapText="1"/>
    </xf>
    <xf numFmtId="0" fontId="9" fillId="0" borderId="0" xfId="0" applyFont="1" applyAlignment="1">
      <alignment horizontal="right" vertical="top" wrapText="1"/>
    </xf>
    <xf numFmtId="43" fontId="9" fillId="0" borderId="0" xfId="0" applyNumberFormat="1" applyFont="1" applyAlignment="1">
      <alignment vertical="top"/>
    </xf>
    <xf numFmtId="43" fontId="2" fillId="0" borderId="0" xfId="0" applyNumberFormat="1" applyFont="1" applyBorder="1" applyAlignment="1">
      <alignment vertical="top"/>
    </xf>
    <xf numFmtId="43" fontId="2" fillId="0" borderId="0" xfId="1" applyFont="1" applyFill="1" applyAlignment="1">
      <alignment horizontal="right" vertical="top"/>
    </xf>
    <xf numFmtId="43" fontId="0" fillId="0" borderId="0" xfId="0" applyNumberFormat="1" applyFont="1" applyAlignment="1">
      <alignment vertical="top"/>
    </xf>
    <xf numFmtId="0" fontId="5" fillId="0" borderId="0" xfId="0" applyFont="1" applyAlignment="1">
      <alignment horizontal="right"/>
    </xf>
    <xf numFmtId="43" fontId="5" fillId="0" borderId="0" xfId="0" applyNumberFormat="1" applyFont="1" applyAlignment="1">
      <alignment vertical="top"/>
    </xf>
    <xf numFmtId="0" fontId="5" fillId="0" borderId="0" xfId="0" applyFont="1" applyAlignment="1">
      <alignment horizontal="right" vertical="top" wrapText="1"/>
    </xf>
    <xf numFmtId="0" fontId="0" fillId="0" borderId="0" xfId="0" applyFill="1" applyAlignment="1">
      <alignment vertical="top"/>
    </xf>
    <xf numFmtId="0" fontId="6" fillId="0" borderId="0" xfId="0" applyFont="1" applyAlignment="1">
      <alignment vertical="top"/>
    </xf>
    <xf numFmtId="0" fontId="7" fillId="0" borderId="0" xfId="0" applyFont="1" applyFill="1" applyAlignment="1">
      <alignment horizontal="right" vertical="top"/>
    </xf>
    <xf numFmtId="0" fontId="10" fillId="0" borderId="0" xfId="0" applyFont="1" applyAlignment="1">
      <alignmen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F0A4F-340F-40A1-A08E-9D23C7B4AFB5}">
  <dimension ref="A2:A4"/>
  <sheetViews>
    <sheetView workbookViewId="0">
      <selection activeCell="A2" sqref="A2"/>
    </sheetView>
  </sheetViews>
  <sheetFormatPr defaultRowHeight="15" x14ac:dyDescent="0.25"/>
  <cols>
    <col min="1" max="1" width="108.5703125" customWidth="1"/>
  </cols>
  <sheetData>
    <row r="2" spans="1:1" ht="150" x14ac:dyDescent="0.25">
      <c r="A2" s="29" t="s">
        <v>33</v>
      </c>
    </row>
    <row r="4" spans="1:1" ht="30" x14ac:dyDescent="0.25">
      <c r="A4" s="41" t="s">
        <v>49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4FA49-DE65-4EB1-91AE-43B63099005C}">
  <sheetPr>
    <pageSetUpPr fitToPage="1"/>
  </sheetPr>
  <dimension ref="A1:H58"/>
  <sheetViews>
    <sheetView tabSelected="1" workbookViewId="0">
      <selection activeCell="B14" sqref="B14"/>
    </sheetView>
  </sheetViews>
  <sheetFormatPr defaultRowHeight="15" x14ac:dyDescent="0.25"/>
  <cols>
    <col min="1" max="1" width="9.140625" style="2"/>
    <col min="2" max="2" width="62.28515625" style="2" customWidth="1"/>
    <col min="3" max="5" width="18.85546875" style="2" customWidth="1"/>
    <col min="6" max="6" width="29" style="2" customWidth="1"/>
    <col min="7" max="7" width="14.28515625" style="2" bestFit="1" customWidth="1"/>
    <col min="8" max="16384" width="9.140625" style="2"/>
  </cols>
  <sheetData>
    <row r="1" spans="1:8" x14ac:dyDescent="0.25">
      <c r="A1" s="39" t="s">
        <v>48</v>
      </c>
    </row>
    <row r="3" spans="1:8" x14ac:dyDescent="0.25">
      <c r="B3" s="3" t="s">
        <v>10</v>
      </c>
      <c r="C3" s="4">
        <v>200000000</v>
      </c>
      <c r="D3" s="4"/>
      <c r="E3" s="4"/>
    </row>
    <row r="4" spans="1:8" customFormat="1" x14ac:dyDescent="0.25">
      <c r="B4" s="35" t="s">
        <v>34</v>
      </c>
      <c r="C4" s="36">
        <f>ROUND(C3*0.2%,2)</f>
        <v>400000</v>
      </c>
      <c r="D4" t="s">
        <v>36</v>
      </c>
      <c r="E4" s="31"/>
      <c r="F4" s="2"/>
    </row>
    <row r="5" spans="1:8" customFormat="1" x14ac:dyDescent="0.25">
      <c r="B5" s="35" t="s">
        <v>35</v>
      </c>
      <c r="C5" s="36">
        <f>ROUND(C3*1.8%,2)</f>
        <v>3600000</v>
      </c>
      <c r="D5" t="s">
        <v>37</v>
      </c>
      <c r="E5" s="31"/>
      <c r="F5" s="2"/>
    </row>
    <row r="6" spans="1:8" x14ac:dyDescent="0.25">
      <c r="B6" s="37" t="s">
        <v>45</v>
      </c>
      <c r="C6" s="25" t="s">
        <v>44</v>
      </c>
      <c r="D6" s="2" t="s">
        <v>18</v>
      </c>
      <c r="E6" s="34" t="s">
        <v>46</v>
      </c>
      <c r="G6" s="21"/>
      <c r="H6" s="20"/>
    </row>
    <row r="7" spans="1:8" x14ac:dyDescent="0.25">
      <c r="B7" s="30"/>
      <c r="C7" s="30"/>
      <c r="F7" s="34"/>
      <c r="G7" s="21"/>
      <c r="H7" s="20"/>
    </row>
    <row r="8" spans="1:8" x14ac:dyDescent="0.25">
      <c r="B8" s="5" t="s">
        <v>12</v>
      </c>
      <c r="C8" s="6" t="s">
        <v>9</v>
      </c>
      <c r="E8" s="6"/>
    </row>
    <row r="9" spans="1:8" x14ac:dyDescent="0.25">
      <c r="B9" s="17" t="s">
        <v>42</v>
      </c>
      <c r="C9" s="6">
        <v>1</v>
      </c>
      <c r="D9" s="6">
        <v>2</v>
      </c>
      <c r="E9" s="6" t="s">
        <v>44</v>
      </c>
      <c r="F9" s="1" t="s">
        <v>43</v>
      </c>
    </row>
    <row r="10" spans="1:8" x14ac:dyDescent="0.25">
      <c r="A10" s="27" t="s">
        <v>21</v>
      </c>
      <c r="B10" s="26" t="s">
        <v>0</v>
      </c>
      <c r="C10" s="8">
        <f>SUM(C12:C20)</f>
        <v>400000</v>
      </c>
      <c r="D10" s="8">
        <f t="shared" ref="D10:E10" si="0">SUM(D12:D20)</f>
        <v>400000</v>
      </c>
      <c r="E10" s="8">
        <f t="shared" si="0"/>
        <v>0</v>
      </c>
    </row>
    <row r="11" spans="1:8" x14ac:dyDescent="0.25">
      <c r="B11" s="1" t="s">
        <v>20</v>
      </c>
      <c r="C11" s="33" t="s">
        <v>38</v>
      </c>
      <c r="D11" s="33" t="s">
        <v>38</v>
      </c>
      <c r="E11" s="8"/>
    </row>
    <row r="12" spans="1:8" ht="60" x14ac:dyDescent="0.25">
      <c r="A12" s="2">
        <v>1</v>
      </c>
      <c r="B12" s="9" t="s">
        <v>22</v>
      </c>
      <c r="C12" s="10">
        <v>50000</v>
      </c>
      <c r="D12" s="10">
        <v>50000</v>
      </c>
      <c r="E12" s="10"/>
    </row>
    <row r="13" spans="1:8" x14ac:dyDescent="0.25">
      <c r="A13" s="2">
        <f>A12+1</f>
        <v>2</v>
      </c>
      <c r="B13" s="11" t="s">
        <v>23</v>
      </c>
      <c r="C13" s="10">
        <v>50000</v>
      </c>
      <c r="D13" s="10">
        <v>50000</v>
      </c>
      <c r="E13" s="10"/>
    </row>
    <row r="14" spans="1:8" x14ac:dyDescent="0.25">
      <c r="A14" s="2">
        <f t="shared" ref="A14:A15" si="1">A13+1</f>
        <v>3</v>
      </c>
      <c r="B14" s="11" t="s">
        <v>1</v>
      </c>
      <c r="C14" s="10">
        <v>50000</v>
      </c>
      <c r="D14" s="10">
        <v>50000</v>
      </c>
      <c r="E14" s="10"/>
    </row>
    <row r="15" spans="1:8" x14ac:dyDescent="0.25">
      <c r="A15" s="2">
        <f t="shared" si="1"/>
        <v>4</v>
      </c>
      <c r="B15" s="11" t="s">
        <v>24</v>
      </c>
      <c r="C15" s="10">
        <v>50000</v>
      </c>
      <c r="D15" s="10">
        <v>50000</v>
      </c>
      <c r="E15" s="10"/>
    </row>
    <row r="16" spans="1:8" x14ac:dyDescent="0.25">
      <c r="B16" s="1" t="s">
        <v>25</v>
      </c>
      <c r="C16" s="8"/>
      <c r="D16" s="8"/>
      <c r="E16" s="8"/>
    </row>
    <row r="17" spans="1:5" ht="60" x14ac:dyDescent="0.25">
      <c r="A17" s="2">
        <f>A15+1</f>
        <v>5</v>
      </c>
      <c r="B17" s="9" t="s">
        <v>22</v>
      </c>
      <c r="C17" s="10">
        <v>50000</v>
      </c>
      <c r="D17" s="10">
        <v>50000</v>
      </c>
      <c r="E17" s="10"/>
    </row>
    <row r="18" spans="1:5" x14ac:dyDescent="0.25">
      <c r="A18" s="2">
        <f>A17+1</f>
        <v>6</v>
      </c>
      <c r="B18" s="11" t="s">
        <v>23</v>
      </c>
      <c r="C18" s="10">
        <v>50000</v>
      </c>
      <c r="D18" s="10">
        <v>50000</v>
      </c>
      <c r="E18" s="10"/>
    </row>
    <row r="19" spans="1:5" x14ac:dyDescent="0.25">
      <c r="A19" s="2">
        <f t="shared" ref="A19:A20" si="2">A18+1</f>
        <v>7</v>
      </c>
      <c r="B19" s="11" t="s">
        <v>1</v>
      </c>
      <c r="C19" s="10">
        <v>50000</v>
      </c>
      <c r="D19" s="10">
        <v>50000</v>
      </c>
      <c r="E19" s="10"/>
    </row>
    <row r="20" spans="1:5" x14ac:dyDescent="0.25">
      <c r="A20" s="2">
        <f t="shared" si="2"/>
        <v>8</v>
      </c>
      <c r="B20" s="11" t="s">
        <v>24</v>
      </c>
      <c r="C20" s="10">
        <v>50000</v>
      </c>
      <c r="D20" s="10">
        <v>50000</v>
      </c>
      <c r="E20" s="10"/>
    </row>
    <row r="21" spans="1:5" x14ac:dyDescent="0.25">
      <c r="C21" s="12"/>
      <c r="D21" s="12"/>
      <c r="E21" s="12"/>
    </row>
    <row r="22" spans="1:5" x14ac:dyDescent="0.25">
      <c r="A22" s="27" t="s">
        <v>26</v>
      </c>
      <c r="B22" s="26" t="s">
        <v>2</v>
      </c>
      <c r="C22" s="8">
        <f>SUM(C24:C34)</f>
        <v>500000</v>
      </c>
      <c r="D22" s="8">
        <f>SUM(D24:D34)</f>
        <v>500000</v>
      </c>
      <c r="E22" s="8">
        <f t="shared" ref="E22" si="3">SUM(E24:E34)</f>
        <v>0</v>
      </c>
    </row>
    <row r="23" spans="1:5" x14ac:dyDescent="0.25">
      <c r="B23" s="1" t="s">
        <v>20</v>
      </c>
      <c r="C23" s="8"/>
      <c r="D23" s="8"/>
      <c r="E23" s="8"/>
    </row>
    <row r="24" spans="1:5" x14ac:dyDescent="0.25">
      <c r="A24" s="2">
        <v>1</v>
      </c>
      <c r="B24" s="11" t="s">
        <v>3</v>
      </c>
      <c r="C24" s="10">
        <v>50000</v>
      </c>
      <c r="D24" s="10">
        <v>50000</v>
      </c>
      <c r="E24" s="10"/>
    </row>
    <row r="25" spans="1:5" x14ac:dyDescent="0.25">
      <c r="A25" s="2">
        <f>A24+1</f>
        <v>2</v>
      </c>
      <c r="B25" s="11" t="s">
        <v>4</v>
      </c>
      <c r="C25" s="10">
        <v>50000</v>
      </c>
      <c r="D25" s="10">
        <v>50000</v>
      </c>
      <c r="E25" s="10"/>
    </row>
    <row r="26" spans="1:5" x14ac:dyDescent="0.25">
      <c r="A26" s="2">
        <f t="shared" ref="A26:A28" si="4">A25+1</f>
        <v>3</v>
      </c>
      <c r="B26" s="11" t="s">
        <v>28</v>
      </c>
      <c r="C26" s="10">
        <v>50000</v>
      </c>
      <c r="D26" s="10">
        <v>50000</v>
      </c>
      <c r="E26" s="10"/>
    </row>
    <row r="27" spans="1:5" x14ac:dyDescent="0.25">
      <c r="A27" s="2">
        <f t="shared" si="4"/>
        <v>4</v>
      </c>
      <c r="B27" s="11" t="s">
        <v>5</v>
      </c>
      <c r="C27" s="10">
        <v>50000</v>
      </c>
      <c r="D27" s="10">
        <v>50000</v>
      </c>
      <c r="E27" s="10"/>
    </row>
    <row r="28" spans="1:5" ht="45" x14ac:dyDescent="0.25">
      <c r="A28" s="2">
        <f t="shared" si="4"/>
        <v>5</v>
      </c>
      <c r="B28" s="9" t="s">
        <v>29</v>
      </c>
      <c r="C28" s="10">
        <v>50000</v>
      </c>
      <c r="D28" s="10">
        <v>50000</v>
      </c>
      <c r="E28" s="10"/>
    </row>
    <row r="29" spans="1:5" x14ac:dyDescent="0.25">
      <c r="B29" s="1" t="s">
        <v>25</v>
      </c>
      <c r="C29" s="8"/>
      <c r="D29" s="8"/>
      <c r="E29" s="8"/>
    </row>
    <row r="30" spans="1:5" x14ac:dyDescent="0.25">
      <c r="A30" s="2">
        <f>A28+1</f>
        <v>6</v>
      </c>
      <c r="B30" s="11" t="s">
        <v>3</v>
      </c>
      <c r="C30" s="10">
        <v>50000</v>
      </c>
      <c r="D30" s="10">
        <v>50000</v>
      </c>
      <c r="E30" s="10"/>
    </row>
    <row r="31" spans="1:5" x14ac:dyDescent="0.25">
      <c r="A31" s="2">
        <f>A30+1</f>
        <v>7</v>
      </c>
      <c r="B31" s="11" t="s">
        <v>4</v>
      </c>
      <c r="C31" s="10">
        <v>50000</v>
      </c>
      <c r="D31" s="10">
        <v>50000</v>
      </c>
      <c r="E31" s="10"/>
    </row>
    <row r="32" spans="1:5" x14ac:dyDescent="0.25">
      <c r="A32" s="2">
        <f t="shared" ref="A32:A34" si="5">A31+1</f>
        <v>8</v>
      </c>
      <c r="B32" s="11" t="s">
        <v>28</v>
      </c>
      <c r="C32" s="10">
        <v>50000</v>
      </c>
      <c r="D32" s="10">
        <v>50000</v>
      </c>
      <c r="E32" s="10"/>
    </row>
    <row r="33" spans="1:5" x14ac:dyDescent="0.25">
      <c r="A33" s="2">
        <f t="shared" si="5"/>
        <v>9</v>
      </c>
      <c r="B33" s="11" t="s">
        <v>5</v>
      </c>
      <c r="C33" s="10">
        <v>50000</v>
      </c>
      <c r="D33" s="10">
        <v>50000</v>
      </c>
      <c r="E33" s="10"/>
    </row>
    <row r="34" spans="1:5" ht="45" x14ac:dyDescent="0.25">
      <c r="A34" s="2">
        <f t="shared" si="5"/>
        <v>10</v>
      </c>
      <c r="B34" s="9" t="s">
        <v>29</v>
      </c>
      <c r="C34" s="10">
        <v>50000</v>
      </c>
      <c r="D34" s="10">
        <v>50000</v>
      </c>
      <c r="E34" s="10"/>
    </row>
    <row r="35" spans="1:5" x14ac:dyDescent="0.25">
      <c r="C35" s="12"/>
      <c r="D35" s="12"/>
      <c r="E35" s="12"/>
    </row>
    <row r="36" spans="1:5" x14ac:dyDescent="0.25">
      <c r="A36" s="27" t="s">
        <v>27</v>
      </c>
      <c r="B36" s="28" t="s">
        <v>32</v>
      </c>
      <c r="C36" s="8">
        <f>SUM(C38:C48)</f>
        <v>300000</v>
      </c>
      <c r="D36" s="8">
        <f>SUM(D38:D48)</f>
        <v>300000</v>
      </c>
      <c r="E36" s="8"/>
    </row>
    <row r="37" spans="1:5" x14ac:dyDescent="0.25">
      <c r="B37" s="1" t="s">
        <v>20</v>
      </c>
      <c r="C37" s="8"/>
      <c r="D37" s="8"/>
      <c r="E37" s="8"/>
    </row>
    <row r="38" spans="1:5" x14ac:dyDescent="0.25">
      <c r="A38" s="2">
        <v>1</v>
      </c>
      <c r="B38" s="11" t="s">
        <v>6</v>
      </c>
      <c r="C38" s="10">
        <v>50000</v>
      </c>
      <c r="D38" s="10">
        <v>50000</v>
      </c>
      <c r="E38" s="10"/>
    </row>
    <row r="39" spans="1:5" x14ac:dyDescent="0.25">
      <c r="A39" s="2">
        <f>A38+1</f>
        <v>2</v>
      </c>
      <c r="B39" s="11" t="s">
        <v>7</v>
      </c>
      <c r="C39" s="10">
        <v>50000</v>
      </c>
      <c r="D39" s="10">
        <v>50000</v>
      </c>
      <c r="E39" s="10"/>
    </row>
    <row r="40" spans="1:5" x14ac:dyDescent="0.25">
      <c r="A40" s="2">
        <f t="shared" ref="A40:A42" si="6">A39+1</f>
        <v>3</v>
      </c>
      <c r="B40" s="11" t="s">
        <v>8</v>
      </c>
      <c r="C40" s="10">
        <v>50000</v>
      </c>
      <c r="D40" s="10">
        <v>50000</v>
      </c>
      <c r="E40" s="10"/>
    </row>
    <row r="41" spans="1:5" x14ac:dyDescent="0.25">
      <c r="A41" s="2">
        <f t="shared" si="6"/>
        <v>4</v>
      </c>
      <c r="B41" s="11" t="s">
        <v>30</v>
      </c>
      <c r="C41" s="10"/>
      <c r="D41" s="10"/>
      <c r="E41" s="10"/>
    </row>
    <row r="42" spans="1:5" x14ac:dyDescent="0.25">
      <c r="A42" s="2">
        <f t="shared" si="6"/>
        <v>5</v>
      </c>
      <c r="B42" s="11" t="s">
        <v>31</v>
      </c>
      <c r="C42" s="10"/>
      <c r="D42" s="10"/>
      <c r="E42" s="10"/>
    </row>
    <row r="43" spans="1:5" x14ac:dyDescent="0.25">
      <c r="B43" s="1" t="s">
        <v>25</v>
      </c>
      <c r="C43" s="8"/>
      <c r="D43" s="8"/>
      <c r="E43" s="8"/>
    </row>
    <row r="44" spans="1:5" x14ac:dyDescent="0.25">
      <c r="A44" s="2">
        <f>A42+1</f>
        <v>6</v>
      </c>
      <c r="B44" s="11" t="s">
        <v>6</v>
      </c>
      <c r="C44" s="10">
        <v>50000</v>
      </c>
      <c r="D44" s="10">
        <v>50000</v>
      </c>
      <c r="E44" s="10"/>
    </row>
    <row r="45" spans="1:5" x14ac:dyDescent="0.25">
      <c r="A45" s="2">
        <f>A44+1</f>
        <v>7</v>
      </c>
      <c r="B45" s="11" t="s">
        <v>7</v>
      </c>
      <c r="C45" s="10">
        <v>50000</v>
      </c>
      <c r="D45" s="10">
        <v>50000</v>
      </c>
      <c r="E45" s="10"/>
    </row>
    <row r="46" spans="1:5" x14ac:dyDescent="0.25">
      <c r="A46" s="2">
        <f t="shared" ref="A46:A48" si="7">A45+1</f>
        <v>8</v>
      </c>
      <c r="B46" s="11" t="s">
        <v>8</v>
      </c>
      <c r="C46" s="10">
        <v>50000</v>
      </c>
      <c r="D46" s="10">
        <v>50000</v>
      </c>
      <c r="E46" s="10"/>
    </row>
    <row r="47" spans="1:5" x14ac:dyDescent="0.25">
      <c r="A47" s="2">
        <f t="shared" si="7"/>
        <v>9</v>
      </c>
      <c r="B47" s="11" t="s">
        <v>30</v>
      </c>
      <c r="C47" s="10"/>
      <c r="D47" s="10"/>
      <c r="E47" s="10"/>
    </row>
    <row r="48" spans="1:5" x14ac:dyDescent="0.25">
      <c r="A48" s="2">
        <f t="shared" si="7"/>
        <v>10</v>
      </c>
      <c r="B48" s="11" t="s">
        <v>31</v>
      </c>
      <c r="C48" s="10"/>
      <c r="D48" s="10"/>
      <c r="E48" s="10"/>
    </row>
    <row r="49" spans="1:8" x14ac:dyDescent="0.25">
      <c r="C49" s="12"/>
      <c r="D49" s="12"/>
      <c r="E49" s="12"/>
    </row>
    <row r="50" spans="1:8" x14ac:dyDescent="0.25">
      <c r="B50" s="13" t="s">
        <v>39</v>
      </c>
      <c r="C50" s="14">
        <f>SUM(C10,C22,C36)</f>
        <v>1200000</v>
      </c>
      <c r="D50" s="14">
        <f t="shared" ref="D50:E50" si="8">SUM(D10,D22,D36)</f>
        <v>1200000</v>
      </c>
      <c r="E50" s="14">
        <f t="shared" si="8"/>
        <v>0</v>
      </c>
    </row>
    <row r="51" spans="1:8" x14ac:dyDescent="0.25">
      <c r="B51" s="15" t="s">
        <v>11</v>
      </c>
      <c r="C51" s="16">
        <f>C50/2</f>
        <v>600000</v>
      </c>
      <c r="D51" s="16">
        <f t="shared" ref="D51:E51" si="9">D50/2</f>
        <v>600000</v>
      </c>
      <c r="E51" s="16">
        <f t="shared" si="9"/>
        <v>0</v>
      </c>
    </row>
    <row r="52" spans="1:8" ht="15.75" thickBot="1" x14ac:dyDescent="0.3">
      <c r="B52" s="17" t="s">
        <v>40</v>
      </c>
      <c r="C52" s="18">
        <f>IF(C51&gt;$C$4,$C$4,C51)</f>
        <v>400000</v>
      </c>
      <c r="D52" s="18">
        <f t="shared" ref="D52:E52" si="10">IF(D51&gt;$C$4,$C$4,D51)</f>
        <v>400000</v>
      </c>
      <c r="E52" s="18">
        <f t="shared" si="10"/>
        <v>0</v>
      </c>
      <c r="G52" s="19"/>
      <c r="H52" s="20"/>
    </row>
    <row r="53" spans="1:8" ht="15.75" thickBot="1" x14ac:dyDescent="0.3">
      <c r="B53" s="17" t="s">
        <v>41</v>
      </c>
      <c r="C53" s="22">
        <f>SUM(C52:E52)</f>
        <v>800000</v>
      </c>
      <c r="D53" s="32"/>
      <c r="E53" s="32"/>
      <c r="F53" s="23"/>
      <c r="G53" s="24"/>
      <c r="H53" s="20"/>
    </row>
    <row r="55" spans="1:8" x14ac:dyDescent="0.25">
      <c r="B55" s="7" t="s">
        <v>14</v>
      </c>
      <c r="D55" s="18"/>
      <c r="E55" s="18"/>
    </row>
    <row r="56" spans="1:8" x14ac:dyDescent="0.25">
      <c r="A56" s="25" t="s">
        <v>16</v>
      </c>
      <c r="B56" s="2" t="s">
        <v>17</v>
      </c>
    </row>
    <row r="57" spans="1:8" x14ac:dyDescent="0.25">
      <c r="A57" s="3" t="s">
        <v>13</v>
      </c>
      <c r="B57" s="2" t="s">
        <v>15</v>
      </c>
    </row>
    <row r="58" spans="1:8" ht="17.25" x14ac:dyDescent="0.25">
      <c r="A58" s="40" t="s">
        <v>19</v>
      </c>
      <c r="B58" s="38" t="s">
        <v>47</v>
      </c>
    </row>
  </sheetData>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Cost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PPD</dc:creator>
  <cp:lastModifiedBy>Huixian</cp:lastModifiedBy>
  <cp:lastPrinted>2020-07-28T06:14:13Z</cp:lastPrinted>
  <dcterms:created xsi:type="dcterms:W3CDTF">2020-07-28T01:37:28Z</dcterms:created>
  <dcterms:modified xsi:type="dcterms:W3CDTF">2020-10-01T02:44:07Z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Bca_Huixian@soe.sgnet.gov.sg</vt:lpwstr>
  </property>
  <property fmtid="{D5CDD505-2E9C-101B-9397-08002B2CF9AE}" pid="5" name="MSIP_Label_5434c4c7-833e-41e4-b0ab-cdb227a2f6f7_SetDate">
    <vt:lpwstr>2020-08-21T08:58:41.3705439Z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e0f91f26-a884-4555-95de-06fb1c39ba92</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ies>
</file>